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. Personal_folder\00_jeehp\2022\3_27_유영\Yoo_Young\"/>
    </mc:Choice>
  </mc:AlternateContent>
  <bookViews>
    <workbookView xWindow="0" yWindow="0" windowWidth="25905" windowHeight="26115" activeTab="2"/>
  </bookViews>
  <sheets>
    <sheet name="VR교육명단 1차" sheetId="1" r:id="rId1"/>
    <sheet name="VR교육명단 2차" sheetId="2" r:id="rId2"/>
    <sheet name="코드명" sheetId="3" r:id="rId3"/>
  </sheets>
  <calcPr calcId="162913"/>
</workbook>
</file>

<file path=xl/calcChain.xml><?xml version="1.0" encoding="utf-8"?>
<calcChain xmlns="http://schemas.openxmlformats.org/spreadsheetml/2006/main">
  <c r="Y5" i="2" l="1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4" i="2"/>
  <c r="ER26" i="2" l="1"/>
  <c r="DN26" i="2"/>
  <c r="ER27" i="2"/>
  <c r="EF27" i="2"/>
  <c r="DT27" i="2"/>
  <c r="DN27" i="2"/>
  <c r="EF15" i="2" l="1"/>
  <c r="CD34" i="1"/>
  <c r="CD36" i="1"/>
  <c r="ER6" i="2"/>
  <c r="ER7" i="2"/>
  <c r="ER8" i="2"/>
  <c r="ER9" i="2"/>
  <c r="ER10" i="2"/>
  <c r="ER11" i="2"/>
  <c r="ER12" i="2"/>
  <c r="ER13" i="2"/>
  <c r="ER14" i="2"/>
  <c r="ER15" i="2"/>
  <c r="ER16" i="2"/>
  <c r="ER17" i="2"/>
  <c r="ER18" i="2"/>
  <c r="ER19" i="2"/>
  <c r="ER20" i="2"/>
  <c r="ER21" i="2"/>
  <c r="ER22" i="2"/>
  <c r="ER23" i="2"/>
  <c r="ER24" i="2"/>
  <c r="ER25" i="2"/>
  <c r="ER28" i="2"/>
  <c r="ER29" i="2"/>
  <c r="ER30" i="2"/>
  <c r="ER31" i="2"/>
  <c r="ER32" i="2"/>
  <c r="ER33" i="2"/>
  <c r="ER4" i="2"/>
  <c r="ER5" i="2"/>
  <c r="EF6" i="2"/>
  <c r="EF7" i="2"/>
  <c r="EF8" i="2"/>
  <c r="EF9" i="2"/>
  <c r="EF10" i="2"/>
  <c r="EF11" i="2"/>
  <c r="EF12" i="2"/>
  <c r="EF13" i="2"/>
  <c r="EF14" i="2"/>
  <c r="EF16" i="2"/>
  <c r="EF17" i="2"/>
  <c r="EF18" i="2"/>
  <c r="EF19" i="2"/>
  <c r="EF20" i="2"/>
  <c r="EF21" i="2"/>
  <c r="EF22" i="2"/>
  <c r="EF23" i="2"/>
  <c r="EF24" i="2"/>
  <c r="EF25" i="2"/>
  <c r="EF26" i="2"/>
  <c r="EF28" i="2"/>
  <c r="EF29" i="2"/>
  <c r="EF30" i="2"/>
  <c r="EF31" i="2"/>
  <c r="EF32" i="2"/>
  <c r="EF33" i="2"/>
  <c r="EF4" i="2"/>
  <c r="EF5" i="2"/>
  <c r="DT5" i="2"/>
  <c r="DT6" i="2"/>
  <c r="DT7" i="2"/>
  <c r="DT8" i="2"/>
  <c r="DT9" i="2"/>
  <c r="DT10" i="2"/>
  <c r="DT11" i="2"/>
  <c r="DT12" i="2"/>
  <c r="DT13" i="2"/>
  <c r="DT14" i="2"/>
  <c r="DT15" i="2"/>
  <c r="DT16" i="2"/>
  <c r="DT17" i="2"/>
  <c r="DT18" i="2"/>
  <c r="DT19" i="2"/>
  <c r="DT20" i="2"/>
  <c r="DT21" i="2"/>
  <c r="DT22" i="2"/>
  <c r="DT23" i="2"/>
  <c r="DT24" i="2"/>
  <c r="DT25" i="2"/>
  <c r="DT26" i="2"/>
  <c r="DT28" i="2"/>
  <c r="DT29" i="2"/>
  <c r="DT30" i="2"/>
  <c r="DT31" i="2"/>
  <c r="DT32" i="2"/>
  <c r="DT33" i="2"/>
  <c r="DT4" i="2"/>
  <c r="DN5" i="2"/>
  <c r="DN6" i="2"/>
  <c r="DN7" i="2"/>
  <c r="DN8" i="2"/>
  <c r="DN9" i="2"/>
  <c r="DN10" i="2"/>
  <c r="DN11" i="2"/>
  <c r="DN12" i="2"/>
  <c r="DN13" i="2"/>
  <c r="DN14" i="2"/>
  <c r="DN15" i="2"/>
  <c r="DN16" i="2"/>
  <c r="DN17" i="2"/>
  <c r="DN18" i="2"/>
  <c r="DN19" i="2"/>
  <c r="DN20" i="2"/>
  <c r="DN21" i="2"/>
  <c r="DN22" i="2"/>
  <c r="DN23" i="2"/>
  <c r="DN24" i="2"/>
  <c r="DN25" i="2"/>
  <c r="DN28" i="2"/>
  <c r="DN29" i="2"/>
  <c r="DN30" i="2"/>
  <c r="DN31" i="2"/>
  <c r="DN32" i="2"/>
  <c r="DN33" i="2"/>
  <c r="DN4" i="2"/>
  <c r="DT35" i="1"/>
  <c r="DH35" i="1"/>
  <c r="CV35" i="1"/>
  <c r="CD35" i="1"/>
  <c r="DT33" i="1"/>
  <c r="CV33" i="1"/>
  <c r="DH33" i="1"/>
  <c r="CD33" i="1" l="1"/>
  <c r="CY33" i="2"/>
  <c r="CM33" i="2"/>
  <c r="CA33" i="2"/>
  <c r="BT33" i="2"/>
  <c r="BH33" i="2"/>
  <c r="AV33" i="2"/>
  <c r="AP33" i="2"/>
  <c r="CY32" i="2"/>
  <c r="CM32" i="2"/>
  <c r="CA32" i="2"/>
  <c r="BT32" i="2"/>
  <c r="BH32" i="2"/>
  <c r="AV32" i="2"/>
  <c r="AP32" i="2"/>
  <c r="CY31" i="2"/>
  <c r="CM31" i="2"/>
  <c r="CA31" i="2"/>
  <c r="BT31" i="2"/>
  <c r="BH31" i="2"/>
  <c r="AV31" i="2"/>
  <c r="AP31" i="2"/>
  <c r="CY30" i="2"/>
  <c r="CM30" i="2"/>
  <c r="CA30" i="2"/>
  <c r="BT30" i="2"/>
  <c r="BH30" i="2"/>
  <c r="AV30" i="2"/>
  <c r="AP30" i="2"/>
  <c r="CY29" i="2"/>
  <c r="CM29" i="2"/>
  <c r="CA29" i="2"/>
  <c r="BT29" i="2"/>
  <c r="BH29" i="2"/>
  <c r="AV29" i="2"/>
  <c r="AP29" i="2"/>
  <c r="CY28" i="2"/>
  <c r="CM28" i="2"/>
  <c r="CA28" i="2"/>
  <c r="BT28" i="2"/>
  <c r="BH28" i="2"/>
  <c r="AV28" i="2"/>
  <c r="AP28" i="2"/>
  <c r="CY27" i="2"/>
  <c r="CM27" i="2"/>
  <c r="CA27" i="2"/>
  <c r="BT27" i="2"/>
  <c r="BH27" i="2"/>
  <c r="AV27" i="2"/>
  <c r="AP27" i="2"/>
  <c r="CY26" i="2"/>
  <c r="CM26" i="2"/>
  <c r="CA26" i="2"/>
  <c r="BT26" i="2"/>
  <c r="BH26" i="2"/>
  <c r="AV26" i="2"/>
  <c r="AP26" i="2"/>
  <c r="CY25" i="2"/>
  <c r="CM25" i="2"/>
  <c r="CA25" i="2"/>
  <c r="BT25" i="2"/>
  <c r="BH25" i="2"/>
  <c r="AV25" i="2"/>
  <c r="AP25" i="2"/>
  <c r="CY24" i="2"/>
  <c r="CM24" i="2"/>
  <c r="CA24" i="2"/>
  <c r="BT24" i="2"/>
  <c r="BH24" i="2"/>
  <c r="AV24" i="2"/>
  <c r="AP24" i="2"/>
  <c r="CY23" i="2"/>
  <c r="CM23" i="2"/>
  <c r="CA23" i="2"/>
  <c r="BT23" i="2"/>
  <c r="BH23" i="2"/>
  <c r="AV23" i="2"/>
  <c r="AP23" i="2"/>
  <c r="CY22" i="2"/>
  <c r="CM22" i="2"/>
  <c r="CA22" i="2"/>
  <c r="BT22" i="2"/>
  <c r="BH22" i="2"/>
  <c r="AV22" i="2"/>
  <c r="AP22" i="2"/>
  <c r="CY21" i="2"/>
  <c r="CM21" i="2"/>
  <c r="CA21" i="2"/>
  <c r="BT21" i="2"/>
  <c r="BH21" i="2"/>
  <c r="AV21" i="2"/>
  <c r="AP21" i="2"/>
  <c r="CY20" i="2"/>
  <c r="CM20" i="2"/>
  <c r="CA20" i="2"/>
  <c r="BT20" i="2"/>
  <c r="BH20" i="2"/>
  <c r="AV20" i="2"/>
  <c r="AP20" i="2"/>
  <c r="CY19" i="2"/>
  <c r="CM19" i="2"/>
  <c r="CA19" i="2"/>
  <c r="BT19" i="2"/>
  <c r="BH19" i="2"/>
  <c r="AV19" i="2"/>
  <c r="AP19" i="2"/>
  <c r="DF18" i="2"/>
  <c r="CY18" i="2"/>
  <c r="CM18" i="2"/>
  <c r="CA18" i="2"/>
  <c r="BT18" i="2"/>
  <c r="BH18" i="2"/>
  <c r="AV18" i="2"/>
  <c r="AP18" i="2"/>
  <c r="DF17" i="2"/>
  <c r="CY17" i="2"/>
  <c r="CM17" i="2"/>
  <c r="CA17" i="2"/>
  <c r="BT17" i="2"/>
  <c r="BH17" i="2"/>
  <c r="AV17" i="2"/>
  <c r="AP17" i="2"/>
  <c r="DF16" i="2"/>
  <c r="CY16" i="2"/>
  <c r="CM16" i="2"/>
  <c r="CA16" i="2"/>
  <c r="BT16" i="2"/>
  <c r="BH16" i="2"/>
  <c r="AV16" i="2"/>
  <c r="AP16" i="2"/>
  <c r="DF15" i="2"/>
  <c r="CY15" i="2"/>
  <c r="CM15" i="2"/>
  <c r="CA15" i="2"/>
  <c r="BT15" i="2"/>
  <c r="BH15" i="2"/>
  <c r="AV15" i="2"/>
  <c r="AP15" i="2"/>
  <c r="DF14" i="2"/>
  <c r="CY14" i="2"/>
  <c r="CM14" i="2"/>
  <c r="CA14" i="2"/>
  <c r="BT14" i="2"/>
  <c r="BH14" i="2"/>
  <c r="AV14" i="2"/>
  <c r="AP14" i="2"/>
  <c r="DF13" i="2"/>
  <c r="CY13" i="2"/>
  <c r="CM13" i="2"/>
  <c r="CA13" i="2"/>
  <c r="BT13" i="2"/>
  <c r="BH13" i="2"/>
  <c r="AV13" i="2"/>
  <c r="AP13" i="2"/>
  <c r="DF12" i="2"/>
  <c r="CY12" i="2"/>
  <c r="CM12" i="2"/>
  <c r="CA12" i="2"/>
  <c r="BT12" i="2"/>
  <c r="BH12" i="2"/>
  <c r="AV12" i="2"/>
  <c r="AP12" i="2"/>
  <c r="DF11" i="2"/>
  <c r="CY11" i="2"/>
  <c r="CM11" i="2"/>
  <c r="CA11" i="2"/>
  <c r="BT11" i="2"/>
  <c r="BH11" i="2"/>
  <c r="AV11" i="2"/>
  <c r="AP11" i="2"/>
  <c r="DF10" i="2"/>
  <c r="CY10" i="2"/>
  <c r="CM10" i="2"/>
  <c r="CA10" i="2"/>
  <c r="BT10" i="2"/>
  <c r="BH10" i="2"/>
  <c r="AV10" i="2"/>
  <c r="AP10" i="2"/>
  <c r="DF9" i="2"/>
  <c r="CY9" i="2"/>
  <c r="CM9" i="2"/>
  <c r="CA9" i="2"/>
  <c r="BT9" i="2"/>
  <c r="BH9" i="2"/>
  <c r="AV9" i="2"/>
  <c r="AP9" i="2"/>
  <c r="DF8" i="2"/>
  <c r="CY8" i="2"/>
  <c r="CM8" i="2"/>
  <c r="CA8" i="2"/>
  <c r="BT8" i="2"/>
  <c r="BH8" i="2"/>
  <c r="AV8" i="2"/>
  <c r="AP8" i="2"/>
  <c r="DF7" i="2"/>
  <c r="CY7" i="2"/>
  <c r="CM7" i="2"/>
  <c r="CA7" i="2"/>
  <c r="BT7" i="2"/>
  <c r="BH7" i="2"/>
  <c r="AV7" i="2"/>
  <c r="AP7" i="2"/>
  <c r="DF6" i="2"/>
  <c r="CY6" i="2"/>
  <c r="CM6" i="2"/>
  <c r="CA6" i="2"/>
  <c r="BT6" i="2"/>
  <c r="BH6" i="2"/>
  <c r="AV6" i="2"/>
  <c r="AP6" i="2"/>
  <c r="DF5" i="2"/>
  <c r="CY5" i="2"/>
  <c r="CM5" i="2"/>
  <c r="CA5" i="2"/>
  <c r="BT5" i="2"/>
  <c r="BH5" i="2"/>
  <c r="AV5" i="2"/>
  <c r="AP5" i="2"/>
  <c r="DF4" i="2"/>
  <c r="CY4" i="2"/>
  <c r="CM4" i="2"/>
  <c r="CA4" i="2"/>
  <c r="BT4" i="2"/>
  <c r="BH4" i="2"/>
  <c r="AV4" i="2"/>
  <c r="AP4" i="2"/>
  <c r="BV36" i="1"/>
  <c r="BU36" i="1"/>
  <c r="BD36" i="1"/>
  <c r="BC36" i="1"/>
  <c r="AR36" i="1"/>
  <c r="AQ36" i="1"/>
  <c r="AK36" i="1"/>
  <c r="BV35" i="1"/>
  <c r="BU35" i="1"/>
  <c r="BD35" i="1"/>
  <c r="BC35" i="1"/>
  <c r="AR35" i="1"/>
  <c r="AQ35" i="1"/>
  <c r="AK35" i="1"/>
  <c r="BV34" i="1"/>
  <c r="BU34" i="1"/>
  <c r="BD34" i="1"/>
  <c r="BC34" i="1"/>
  <c r="AR34" i="1"/>
  <c r="AQ34" i="1"/>
  <c r="AK34" i="1"/>
  <c r="BV33" i="1"/>
  <c r="BU33" i="1"/>
  <c r="BD33" i="1"/>
  <c r="BC33" i="1"/>
  <c r="AR33" i="1"/>
  <c r="AQ33" i="1"/>
  <c r="AK33" i="1"/>
  <c r="CP32" i="1"/>
  <c r="CO32" i="1"/>
  <c r="CD32" i="1"/>
  <c r="BV32" i="1"/>
  <c r="BU32" i="1"/>
  <c r="BD32" i="1"/>
  <c r="BC32" i="1"/>
  <c r="AR32" i="1"/>
  <c r="AQ32" i="1"/>
  <c r="AK32" i="1"/>
  <c r="CP31" i="1"/>
  <c r="CO31" i="1"/>
  <c r="CD31" i="1"/>
  <c r="BV31" i="1"/>
  <c r="BU31" i="1"/>
  <c r="BD31" i="1"/>
  <c r="BC31" i="1"/>
  <c r="AR31" i="1"/>
  <c r="AQ31" i="1"/>
  <c r="AK31" i="1"/>
  <c r="CP30" i="1"/>
  <c r="CO30" i="1"/>
  <c r="CD30" i="1"/>
  <c r="BV30" i="1"/>
  <c r="BU30" i="1"/>
  <c r="BD30" i="1"/>
  <c r="BC30" i="1"/>
  <c r="AR30" i="1"/>
  <c r="AQ30" i="1"/>
  <c r="AK30" i="1"/>
  <c r="CP29" i="1"/>
  <c r="CO29" i="1"/>
  <c r="CD29" i="1"/>
  <c r="BV29" i="1"/>
  <c r="BU29" i="1"/>
  <c r="BD29" i="1"/>
  <c r="BC29" i="1"/>
  <c r="AR29" i="1"/>
  <c r="AQ29" i="1"/>
  <c r="AK29" i="1"/>
  <c r="CP28" i="1"/>
  <c r="CO28" i="1"/>
  <c r="CD28" i="1"/>
  <c r="BV28" i="1"/>
  <c r="BU28" i="1"/>
  <c r="BD28" i="1"/>
  <c r="BC28" i="1"/>
  <c r="AR28" i="1"/>
  <c r="AQ28" i="1"/>
  <c r="AK28" i="1"/>
  <c r="CP27" i="1"/>
  <c r="CO27" i="1"/>
  <c r="CD27" i="1"/>
  <c r="BV27" i="1"/>
  <c r="BU27" i="1"/>
  <c r="BD27" i="1"/>
  <c r="BC27" i="1"/>
  <c r="AR27" i="1"/>
  <c r="AQ27" i="1"/>
  <c r="AK27" i="1"/>
  <c r="CP26" i="1"/>
  <c r="CO26" i="1"/>
  <c r="CD26" i="1"/>
  <c r="BV26" i="1"/>
  <c r="BU26" i="1"/>
  <c r="BD26" i="1"/>
  <c r="BC26" i="1"/>
  <c r="AR26" i="1"/>
  <c r="AQ26" i="1"/>
  <c r="AK26" i="1"/>
  <c r="CP25" i="1"/>
  <c r="CO25" i="1"/>
  <c r="CD25" i="1"/>
  <c r="BV25" i="1"/>
  <c r="BU25" i="1"/>
  <c r="BD25" i="1"/>
  <c r="BC25" i="1"/>
  <c r="AR25" i="1"/>
  <c r="AQ25" i="1"/>
  <c r="AK25" i="1"/>
  <c r="CP24" i="1"/>
  <c r="CO24" i="1"/>
  <c r="CD24" i="1"/>
  <c r="BV24" i="1"/>
  <c r="BU24" i="1"/>
  <c r="BD24" i="1"/>
  <c r="BC24" i="1"/>
  <c r="AR24" i="1"/>
  <c r="AQ24" i="1"/>
  <c r="AK24" i="1"/>
  <c r="CP23" i="1"/>
  <c r="CO23" i="1"/>
  <c r="CD23" i="1"/>
  <c r="BV23" i="1"/>
  <c r="BU23" i="1"/>
  <c r="BD23" i="1"/>
  <c r="BC23" i="1"/>
  <c r="AR23" i="1"/>
  <c r="AQ23" i="1"/>
  <c r="AK23" i="1"/>
  <c r="CP22" i="1"/>
  <c r="CO22" i="1"/>
  <c r="CD22" i="1"/>
  <c r="BV22" i="1"/>
  <c r="BU22" i="1"/>
  <c r="BD22" i="1"/>
  <c r="BC22" i="1"/>
  <c r="AR22" i="1"/>
  <c r="AQ22" i="1"/>
  <c r="AK22" i="1"/>
  <c r="CP21" i="1"/>
  <c r="CO21" i="1"/>
  <c r="CD21" i="1"/>
  <c r="BV21" i="1"/>
  <c r="BU21" i="1"/>
  <c r="BD21" i="1"/>
  <c r="BC21" i="1"/>
  <c r="AR21" i="1"/>
  <c r="AQ21" i="1"/>
  <c r="AK21" i="1"/>
  <c r="CP20" i="1"/>
  <c r="CO20" i="1"/>
  <c r="CD20" i="1"/>
  <c r="BV20" i="1"/>
  <c r="BU20" i="1"/>
  <c r="BD20" i="1"/>
  <c r="BC20" i="1"/>
  <c r="AR20" i="1"/>
  <c r="AQ20" i="1"/>
  <c r="AK20" i="1"/>
  <c r="CP19" i="1"/>
  <c r="CO19" i="1"/>
  <c r="CD19" i="1"/>
  <c r="BV19" i="1"/>
  <c r="BU19" i="1"/>
  <c r="BD19" i="1"/>
  <c r="BC19" i="1"/>
  <c r="AR19" i="1"/>
  <c r="AQ19" i="1"/>
  <c r="AK19" i="1"/>
  <c r="CP18" i="1"/>
  <c r="CO18" i="1"/>
  <c r="CD18" i="1"/>
  <c r="BV18" i="1"/>
  <c r="BU18" i="1"/>
  <c r="BD18" i="1"/>
  <c r="BC18" i="1"/>
  <c r="AR18" i="1"/>
  <c r="AQ18" i="1"/>
  <c r="AK18" i="1"/>
  <c r="CP17" i="1"/>
  <c r="CO17" i="1"/>
  <c r="CD17" i="1"/>
  <c r="BV17" i="1"/>
  <c r="BU17" i="1"/>
  <c r="BJ17" i="1"/>
  <c r="BD17" i="1"/>
  <c r="BC17" i="1"/>
  <c r="AR17" i="1"/>
  <c r="AQ17" i="1"/>
  <c r="AK17" i="1"/>
  <c r="CP16" i="1"/>
  <c r="CO16" i="1"/>
  <c r="CD16" i="1"/>
  <c r="BV16" i="1"/>
  <c r="BU16" i="1"/>
  <c r="BJ16" i="1"/>
  <c r="BD16" i="1"/>
  <c r="BC16" i="1"/>
  <c r="AR16" i="1"/>
  <c r="AQ16" i="1"/>
  <c r="AK16" i="1"/>
  <c r="CP15" i="1"/>
  <c r="CO15" i="1"/>
  <c r="CD15" i="1"/>
  <c r="BV15" i="1"/>
  <c r="BU15" i="1"/>
  <c r="BJ15" i="1"/>
  <c r="BD15" i="1"/>
  <c r="BC15" i="1"/>
  <c r="AR15" i="1"/>
  <c r="AQ15" i="1"/>
  <c r="AK15" i="1"/>
  <c r="CP14" i="1"/>
  <c r="CO14" i="1"/>
  <c r="CD14" i="1"/>
  <c r="BV14" i="1"/>
  <c r="BU14" i="1"/>
  <c r="BJ14" i="1"/>
  <c r="BD14" i="1"/>
  <c r="BC14" i="1"/>
  <c r="AR14" i="1"/>
  <c r="AQ14" i="1"/>
  <c r="AK14" i="1"/>
  <c r="CP13" i="1"/>
  <c r="CO13" i="1"/>
  <c r="CD13" i="1"/>
  <c r="BV13" i="1"/>
  <c r="BU13" i="1"/>
  <c r="BJ13" i="1"/>
  <c r="BD13" i="1"/>
  <c r="BC13" i="1"/>
  <c r="AR13" i="1"/>
  <c r="AQ13" i="1"/>
  <c r="AK13" i="1"/>
  <c r="CP12" i="1"/>
  <c r="CO12" i="1"/>
  <c r="CD12" i="1"/>
  <c r="BV12" i="1"/>
  <c r="BU12" i="1"/>
  <c r="BJ12" i="1"/>
  <c r="BD12" i="1"/>
  <c r="BC12" i="1"/>
  <c r="AR12" i="1"/>
  <c r="AQ12" i="1"/>
  <c r="AK12" i="1"/>
  <c r="CP11" i="1"/>
  <c r="CO11" i="1"/>
  <c r="CD11" i="1"/>
  <c r="BV11" i="1"/>
  <c r="BU11" i="1"/>
  <c r="BJ11" i="1"/>
  <c r="BD11" i="1"/>
  <c r="BC11" i="1"/>
  <c r="AR11" i="1"/>
  <c r="AQ11" i="1"/>
  <c r="AK11" i="1"/>
  <c r="CP10" i="1"/>
  <c r="CO10" i="1"/>
  <c r="CD10" i="1"/>
  <c r="BV10" i="1"/>
  <c r="BU10" i="1"/>
  <c r="BJ10" i="1"/>
  <c r="BD10" i="1"/>
  <c r="BC10" i="1"/>
  <c r="AR10" i="1"/>
  <c r="AQ10" i="1"/>
  <c r="AK10" i="1"/>
  <c r="CP9" i="1"/>
  <c r="CO9" i="1"/>
  <c r="CD9" i="1"/>
  <c r="BV9" i="1"/>
  <c r="BU9" i="1"/>
  <c r="BJ9" i="1"/>
  <c r="BD9" i="1"/>
  <c r="BC9" i="1"/>
  <c r="AR9" i="1"/>
  <c r="AQ9" i="1"/>
  <c r="AK9" i="1"/>
  <c r="CP8" i="1"/>
  <c r="CO8" i="1"/>
  <c r="CD8" i="1"/>
  <c r="BV8" i="1"/>
  <c r="BU8" i="1"/>
  <c r="BJ8" i="1"/>
  <c r="BD8" i="1"/>
  <c r="BC8" i="1"/>
  <c r="AR8" i="1"/>
  <c r="AQ8" i="1"/>
  <c r="AK8" i="1"/>
  <c r="CP7" i="1"/>
  <c r="CO7" i="1"/>
  <c r="CD7" i="1"/>
  <c r="BV7" i="1"/>
  <c r="BU7" i="1"/>
  <c r="BJ7" i="1"/>
  <c r="BD7" i="1"/>
  <c r="BC7" i="1"/>
  <c r="AR7" i="1"/>
  <c r="AQ7" i="1"/>
  <c r="AK7" i="1"/>
  <c r="CP6" i="1"/>
  <c r="CO6" i="1"/>
  <c r="CD6" i="1"/>
  <c r="BV6" i="1"/>
  <c r="BU6" i="1"/>
  <c r="BJ6" i="1"/>
  <c r="BD6" i="1"/>
  <c r="BC6" i="1"/>
  <c r="AR6" i="1"/>
  <c r="AQ6" i="1"/>
  <c r="AK6" i="1"/>
  <c r="CP5" i="1"/>
  <c r="CO5" i="1"/>
  <c r="CD5" i="1"/>
  <c r="BV5" i="1"/>
  <c r="BU5" i="1"/>
  <c r="BJ5" i="1"/>
  <c r="BD5" i="1"/>
  <c r="BC5" i="1"/>
  <c r="AR5" i="1"/>
  <c r="AQ5" i="1"/>
  <c r="AK5" i="1"/>
  <c r="CP4" i="1"/>
  <c r="CO4" i="1"/>
  <c r="CD4" i="1"/>
  <c r="BV4" i="1"/>
  <c r="BU4" i="1"/>
  <c r="BJ4" i="1"/>
  <c r="BD4" i="1"/>
  <c r="BC4" i="1"/>
  <c r="AR4" i="1"/>
  <c r="AQ4" i="1"/>
  <c r="AK4" i="1"/>
  <c r="CP3" i="1"/>
  <c r="CO3" i="1"/>
  <c r="CD3" i="1"/>
  <c r="BV3" i="1"/>
  <c r="BU3" i="1"/>
  <c r="BJ3" i="1"/>
  <c r="BD3" i="1"/>
  <c r="BC3" i="1"/>
  <c r="AR3" i="1"/>
  <c r="AQ3" i="1"/>
  <c r="AK3" i="1"/>
  <c r="BI19" i="2" l="1"/>
  <c r="BU19" i="2"/>
  <c r="BU4" i="2"/>
  <c r="CN19" i="2"/>
  <c r="CZ19" i="2"/>
  <c r="CN4" i="2"/>
  <c r="BI4" i="2"/>
  <c r="CZ4" i="2"/>
</calcChain>
</file>

<file path=xl/comments1.xml><?xml version="1.0" encoding="utf-8"?>
<comments xmlns="http://schemas.openxmlformats.org/spreadsheetml/2006/main">
  <authors>
    <author>USER</author>
  </authors>
  <commentList>
    <comment ref="DL3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집에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카페트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답변</t>
        </r>
      </text>
    </comment>
    <comment ref="DP3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집에서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바퀴벌레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답변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가장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기록으로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작성
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10</t>
        </r>
        <r>
          <rPr>
            <sz val="9"/>
            <color indexed="81"/>
            <rFont val="돋움"/>
            <family val="3"/>
            <charset val="129"/>
          </rPr>
          <t>월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8</t>
        </r>
        <r>
          <rPr>
            <sz val="9"/>
            <color indexed="81"/>
            <rFont val="돋움"/>
            <family val="3"/>
            <charset val="129"/>
          </rPr>
          <t>월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12</t>
        </r>
        <r>
          <rPr>
            <sz val="9"/>
            <color indexed="81"/>
            <rFont val="돋움"/>
            <family val="3"/>
            <charset val="129"/>
          </rPr>
          <t>월</t>
        </r>
      </text>
    </comment>
    <comment ref="X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1.10?
0.10?</t>
        </r>
      </text>
    </comment>
    <comment ref="AL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축농증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처방약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월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월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7</t>
        </r>
        <r>
          <rPr>
            <sz val="9"/>
            <color indexed="81"/>
            <rFont val="돋움"/>
            <family val="3"/>
            <charset val="129"/>
          </rPr>
          <t>월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돋움"/>
            <family val="3"/>
            <charset val="129"/>
          </rPr>
          <t>월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12</t>
        </r>
        <r>
          <rPr>
            <sz val="9"/>
            <color indexed="81"/>
            <rFont val="돋움"/>
            <family val="3"/>
            <charset val="129"/>
          </rPr>
          <t>월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14</t>
        </r>
        <r>
          <rPr>
            <sz val="9"/>
            <color indexed="81"/>
            <rFont val="돋움"/>
            <family val="3"/>
            <charset val="129"/>
          </rPr>
          <t>일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18</t>
        </r>
        <r>
          <rPr>
            <sz val="9"/>
            <color indexed="81"/>
            <rFont val="돋움"/>
            <family val="3"/>
            <charset val="129"/>
          </rPr>
          <t>일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월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11</t>
        </r>
        <r>
          <rPr>
            <sz val="9"/>
            <color indexed="81"/>
            <rFont val="돋움"/>
            <family val="3"/>
            <charset val="129"/>
          </rPr>
          <t>월</t>
        </r>
      </text>
    </comment>
    <comment ref="V1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11</t>
        </r>
        <r>
          <rPr>
            <sz val="9"/>
            <color indexed="81"/>
            <rFont val="돋움"/>
            <family val="3"/>
            <charset val="129"/>
          </rPr>
          <t>월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08</t>
        </r>
        <r>
          <rPr>
            <sz val="9"/>
            <color indexed="81"/>
            <rFont val="돋움"/>
            <family val="3"/>
            <charset val="129"/>
          </rPr>
          <t>일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월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월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12</t>
        </r>
        <r>
          <rPr>
            <sz val="9"/>
            <color indexed="81"/>
            <rFont val="돋움"/>
            <family val="3"/>
            <charset val="129"/>
          </rPr>
          <t>월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10</t>
        </r>
        <r>
          <rPr>
            <sz val="9"/>
            <color indexed="81"/>
            <rFont val="돋움"/>
            <family val="3"/>
            <charset val="129"/>
          </rPr>
          <t>월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10</t>
        </r>
        <r>
          <rPr>
            <sz val="9"/>
            <color indexed="81"/>
            <rFont val="돋움"/>
            <family val="3"/>
            <charset val="129"/>
          </rPr>
          <t>월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월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10</t>
        </r>
        <r>
          <rPr>
            <sz val="9"/>
            <color indexed="81"/>
            <rFont val="돋움"/>
            <family val="3"/>
            <charset val="129"/>
          </rPr>
          <t>월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8</t>
        </r>
        <r>
          <rPr>
            <sz val="9"/>
            <color indexed="81"/>
            <rFont val="돋움"/>
            <family val="3"/>
            <charset val="129"/>
          </rPr>
          <t>일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25</t>
        </r>
        <r>
          <rPr>
            <sz val="9"/>
            <color indexed="81"/>
            <rFont val="돋움"/>
            <family val="3"/>
            <charset val="129"/>
          </rPr>
          <t>일</t>
        </r>
      </text>
    </comment>
  </commentList>
</comments>
</file>

<file path=xl/sharedStrings.xml><?xml version="1.0" encoding="utf-8"?>
<sst xmlns="http://schemas.openxmlformats.org/spreadsheetml/2006/main" count="531" uniqueCount="97">
  <si>
    <t>ACT(교육전)</t>
  </si>
  <si>
    <t>설문1(인식도/처음에만)</t>
  </si>
  <si>
    <t>설문2(기억력/교육직후)</t>
  </si>
  <si>
    <t>설문3(만족도/VR만시행)</t>
  </si>
  <si>
    <t>설문4(실천의지/처음에만)</t>
  </si>
  <si>
    <t>설문5교육후</t>
  </si>
  <si>
    <t>연번</t>
  </si>
  <si>
    <t>군</t>
  </si>
  <si>
    <t>1차</t>
  </si>
  <si>
    <t>연령</t>
  </si>
  <si>
    <t>성별</t>
  </si>
  <si>
    <t>부천식</t>
  </si>
  <si>
    <t>모천식</t>
  </si>
  <si>
    <t>Hb</t>
  </si>
  <si>
    <t>Eo</t>
  </si>
  <si>
    <t>lgE</t>
  </si>
  <si>
    <t>ECP</t>
  </si>
  <si>
    <t>FEV1</t>
  </si>
  <si>
    <t>FEV1p</t>
  </si>
  <si>
    <t>FVC</t>
  </si>
  <si>
    <t>FVCp</t>
  </si>
  <si>
    <t>FEV1/FVC</t>
  </si>
  <si>
    <t>FEF2575</t>
  </si>
  <si>
    <t>FEF2575p</t>
  </si>
  <si>
    <t>FeNO</t>
  </si>
  <si>
    <t>PC20</t>
  </si>
  <si>
    <t>ICS</t>
  </si>
  <si>
    <t>LABA</t>
  </si>
  <si>
    <t>MTL</t>
  </si>
  <si>
    <t>문1</t>
  </si>
  <si>
    <t>문2</t>
  </si>
  <si>
    <t>문3</t>
  </si>
  <si>
    <t>문4</t>
  </si>
  <si>
    <t>문5</t>
  </si>
  <si>
    <t>문6</t>
  </si>
  <si>
    <t>문7</t>
  </si>
  <si>
    <t>합계</t>
  </si>
  <si>
    <t>100점환산</t>
  </si>
  <si>
    <t>문8</t>
  </si>
  <si>
    <t>문9</t>
  </si>
  <si>
    <t>문10</t>
  </si>
  <si>
    <t>-</t>
  </si>
  <si>
    <t>교육 전 시행</t>
  </si>
  <si>
    <t>교육 직후</t>
  </si>
  <si>
    <t>한달 후</t>
  </si>
  <si>
    <t>ACT</t>
  </si>
  <si>
    <t>설문1(인식도)</t>
  </si>
  <si>
    <t>설문2(기억력)</t>
  </si>
  <si>
    <t>설문4(실천의지)</t>
  </si>
  <si>
    <t>1군=VR교육</t>
  </si>
  <si>
    <t>2군=리플렛교육</t>
  </si>
  <si>
    <t>교육전</t>
  </si>
  <si>
    <t>1달후설문=교육후</t>
  </si>
  <si>
    <t>부=천식있으면=1</t>
  </si>
  <si>
    <t>부천식없으면=0</t>
  </si>
  <si>
    <t>설문1(인식도)에서</t>
  </si>
  <si>
    <t>정답=1</t>
  </si>
  <si>
    <t>오답=0</t>
  </si>
  <si>
    <t>VR, 리플렛 모두</t>
  </si>
  <si>
    <t>1번 시행</t>
  </si>
  <si>
    <t>VR만</t>
  </si>
  <si>
    <t>-</t>
    <phoneticPr fontId="5" type="noConversion"/>
  </si>
  <si>
    <t>-</t>
    <phoneticPr fontId="5" type="noConversion"/>
  </si>
  <si>
    <t>설문1(한달후)</t>
    <phoneticPr fontId="5" type="noConversion"/>
  </si>
  <si>
    <t>설문2(한달후)</t>
    <phoneticPr fontId="5" type="noConversion"/>
  </si>
  <si>
    <t>ACT(한달후)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</si>
  <si>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</si>
  <si>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</si>
  <si>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</si>
  <si>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</si>
  <si>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</si>
  <si>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Atopy</t>
    <phoneticPr fontId="5" type="noConversion"/>
  </si>
  <si>
    <t>HDM</t>
    <phoneticPr fontId="5" type="noConversion"/>
  </si>
  <si>
    <t>Mold</t>
    <phoneticPr fontId="5" type="noConversion"/>
  </si>
  <si>
    <t>Animal</t>
    <phoneticPr fontId="5" type="noConversion"/>
  </si>
  <si>
    <t>Pollen</t>
    <phoneticPr fontId="5" type="noConversion"/>
  </si>
  <si>
    <t>CR</t>
    <phoneticPr fontId="5" type="noConversion"/>
  </si>
  <si>
    <t>atopy</t>
    <phoneticPr fontId="5" type="noConversion"/>
  </si>
  <si>
    <t>1=양성</t>
    <phoneticPr fontId="5" type="noConversion"/>
  </si>
  <si>
    <t>0=음성</t>
    <phoneticPr fontId="5" type="noConversion"/>
  </si>
  <si>
    <t xml:space="preserve">ICS LABA LTRA </t>
    <phoneticPr fontId="5" type="noConversion"/>
  </si>
  <si>
    <t>1=사용</t>
    <phoneticPr fontId="5" type="noConversion"/>
  </si>
  <si>
    <t>2=미사용</t>
    <phoneticPr fontId="5" type="noConversion"/>
  </si>
  <si>
    <t>lnEo</t>
    <phoneticPr fontId="5" type="noConversion"/>
  </si>
  <si>
    <t>lnIgE</t>
    <phoneticPr fontId="5" type="noConversion"/>
  </si>
  <si>
    <t>lnECP</t>
    <phoneticPr fontId="5" type="noConversion"/>
  </si>
  <si>
    <t>lnFeNO</t>
    <phoneticPr fontId="5" type="noConversion"/>
  </si>
  <si>
    <t>lnPC20</t>
    <phoneticPr fontId="5" type="noConversion"/>
  </si>
  <si>
    <t>3번 시행</t>
    <phoneticPr fontId="5" type="noConversion"/>
  </si>
  <si>
    <t xml:space="preserve"> </t>
    <phoneticPr fontId="5" type="noConversion"/>
  </si>
  <si>
    <t>직전</t>
    <phoneticPr fontId="5" type="noConversion"/>
  </si>
  <si>
    <t>직후</t>
    <phoneticPr fontId="5" type="noConversion"/>
  </si>
  <si>
    <t>4주후</t>
    <phoneticPr fontId="5" type="noConversion"/>
  </si>
  <si>
    <t xml:space="preserve">ACT </t>
    <phoneticPr fontId="5" type="noConversion"/>
  </si>
  <si>
    <t>2번 시행</t>
    <phoneticPr fontId="5" type="noConversion"/>
  </si>
  <si>
    <t>설문3(실천의지)</t>
    <phoneticPr fontId="5" type="noConversion"/>
  </si>
  <si>
    <t>설문4(만족도)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</si>
</sst>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);[Red]\(0.0\)"/>
    <numFmt numFmtId="177" formatCode="0.0_ "/>
    <numFmt numFmtId="178" formatCode="0.00_);[Red]\(0.00\)"/>
    <numFmt numFmtId="179" formatCode="0.00_ "/>
    <numFmt numFmtId="180" formatCode="0.0"/>
    <numFmt numFmtId="181" formatCode="0_);[Red]\(0\)"/>
  </numFmts>
  <fonts count="9">
    <font>
      <sz val="11"/>
      <color rgb="FF000000"/>
      <name val="Malgun Gothic"/>
    </font>
    <font>
      <sz val="11"/>
      <name val="Malgun Gothic"/>
      <family val="3"/>
      <charset val="129"/>
    </font>
    <font>
      <sz val="11"/>
      <name val="Malgun Gothic"/>
      <family val="3"/>
      <charset val="129"/>
    </font>
    <font>
      <b/>
      <sz val="9"/>
      <color rgb="FF000000"/>
      <name val="Malgun Gothic"/>
      <family val="3"/>
      <charset val="129"/>
    </font>
    <font>
      <sz val="11"/>
      <color rgb="FF000000"/>
      <name val="Malgun Gothic"/>
      <family val="3"/>
      <charset val="129"/>
    </font>
    <font>
      <sz val="8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EEECE1"/>
        <bgColor rgb="FFEEECE1"/>
      </patternFill>
    </fill>
    <fill>
      <patternFill patternType="solid">
        <fgColor rgb="FFFABF8F"/>
        <bgColor rgb="FFFABF8F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E5DFEC"/>
        <bgColor rgb="FFE5DFEC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rgb="FF3898AE"/>
        <bgColor rgb="FF3898AE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00B0F0"/>
        <bgColor rgb="FF00B0F0"/>
      </patternFill>
    </fill>
  </fills>
  <borders count="23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76" fontId="3" fillId="10" borderId="1" xfId="0" applyNumberFormat="1" applyFont="1" applyFill="1" applyBorder="1" applyAlignment="1">
      <alignment horizontal="center" vertical="center"/>
    </xf>
    <xf numFmtId="177" fontId="3" fillId="10" borderId="1" xfId="0" applyNumberFormat="1" applyFont="1" applyFill="1" applyBorder="1" applyAlignment="1">
      <alignment horizontal="center" vertical="center"/>
    </xf>
    <xf numFmtId="178" fontId="3" fillId="1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180" fontId="0" fillId="4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/>
    </xf>
    <xf numFmtId="178" fontId="0" fillId="0" borderId="6" xfId="0" applyNumberFormat="1" applyFont="1" applyBorder="1" applyAlignment="1">
      <alignment horizontal="center" vertical="center"/>
    </xf>
    <xf numFmtId="179" fontId="0" fillId="0" borderId="6" xfId="0" applyNumberFormat="1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180" fontId="0" fillId="4" borderId="6" xfId="0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center" vertical="center"/>
    </xf>
    <xf numFmtId="178" fontId="0" fillId="0" borderId="8" xfId="0" applyNumberFormat="1" applyFont="1" applyBorder="1" applyAlignment="1">
      <alignment horizontal="center" vertical="center"/>
    </xf>
    <xf numFmtId="179" fontId="0" fillId="0" borderId="8" xfId="0" applyNumberFormat="1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180" fontId="0" fillId="4" borderId="9" xfId="0" applyNumberFormat="1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7" xfId="0" applyNumberFormat="1" applyFont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1" fontId="0" fillId="0" borderId="1" xfId="0" applyNumberFormat="1" applyFont="1" applyBorder="1" applyAlignment="1">
      <alignment horizontal="center" vertical="center"/>
    </xf>
    <xf numFmtId="181" fontId="3" fillId="11" borderId="1" xfId="0" applyNumberFormat="1" applyFont="1" applyFill="1" applyBorder="1" applyAlignment="1">
      <alignment horizontal="center" vertical="center"/>
    </xf>
    <xf numFmtId="181" fontId="0" fillId="11" borderId="1" xfId="0" applyNumberFormat="1" applyFont="1" applyFill="1" applyBorder="1" applyAlignment="1">
      <alignment horizontal="center" vertical="center"/>
    </xf>
    <xf numFmtId="181" fontId="0" fillId="0" borderId="6" xfId="0" applyNumberFormat="1" applyFont="1" applyBorder="1" applyAlignment="1">
      <alignment horizontal="center" vertical="center"/>
    </xf>
    <xf numFmtId="181" fontId="0" fillId="0" borderId="8" xfId="0" applyNumberFormat="1" applyFont="1" applyBorder="1" applyAlignment="1">
      <alignment horizontal="center" vertical="center"/>
    </xf>
    <xf numFmtId="181" fontId="0" fillId="0" borderId="9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9" fontId="3" fillId="1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1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100"/>
  <sheetViews>
    <sheetView workbookViewId="0">
      <pane xSplit="2" ySplit="2" topLeftCell="C15" activePane="bottomRight" state="frozen"/>
      <selection pane="topRight" activeCell="E1" sqref="E1"/>
      <selection pane="bottomLeft" activeCell="A3" sqref="A3"/>
      <selection pane="bottomRight" activeCell="AM42" sqref="AM42"/>
    </sheetView>
  </sheetViews>
  <sheetFormatPr defaultColWidth="14.375" defaultRowHeight="15" customHeight="1"/>
  <cols>
    <col min="1" max="1" width="3.375" customWidth="1"/>
    <col min="2" max="2" width="2.375" customWidth="1"/>
    <col min="3" max="3" width="11.125" bestFit="1" customWidth="1"/>
    <col min="4" max="4" width="6" customWidth="1"/>
    <col min="5" max="5" width="3.75" customWidth="1"/>
    <col min="6" max="6" width="7.375" customWidth="1"/>
    <col min="7" max="7" width="4" customWidth="1"/>
    <col min="8" max="8" width="5.625" customWidth="1"/>
    <col min="9" max="9" width="5.125" customWidth="1"/>
    <col min="10" max="10" width="7.125" customWidth="1"/>
    <col min="11" max="11" width="8.375" customWidth="1"/>
    <col min="12" max="12" width="5.25" customWidth="1"/>
    <col min="13" max="13" width="4.375" customWidth="1"/>
    <col min="14" max="14" width="5.75" customWidth="1"/>
    <col min="15" max="15" width="5" customWidth="1"/>
    <col min="16" max="16" width="9.75" customWidth="1"/>
    <col min="17" max="17" width="8.25" customWidth="1"/>
    <col min="18" max="18" width="9.375" customWidth="1"/>
    <col min="19" max="19" width="5.375" customWidth="1"/>
    <col min="20" max="20" width="5.75" customWidth="1"/>
    <col min="21" max="26" width="5" style="90" customWidth="1"/>
    <col min="27" max="27" width="4.75" style="90" customWidth="1"/>
    <col min="28" max="28" width="6.875" style="90" customWidth="1"/>
    <col min="29" max="29" width="5.375" style="90" customWidth="1"/>
    <col min="30" max="36" width="4.375" customWidth="1"/>
    <col min="37" max="37" width="5.25" customWidth="1"/>
    <col min="38" max="39" width="5.125" customWidth="1"/>
    <col min="40" max="40" width="5.25" customWidth="1"/>
    <col min="41" max="41" width="4.875" customWidth="1"/>
    <col min="42" max="43" width="4.625" customWidth="1"/>
    <col min="44" max="44" width="10.125" customWidth="1"/>
    <col min="45" max="45" width="4.875" customWidth="1"/>
    <col min="46" max="47" width="5" customWidth="1"/>
    <col min="48" max="48" width="5.375" customWidth="1"/>
    <col min="49" max="49" width="4.375" customWidth="1"/>
    <col min="50" max="50" width="4.875" customWidth="1"/>
    <col min="51" max="51" width="4.375" customWidth="1"/>
    <col min="52" max="52" width="4.625" customWidth="1"/>
    <col min="53" max="53" width="4.875" customWidth="1"/>
    <col min="54" max="55" width="5.375" customWidth="1"/>
    <col min="56" max="56" width="10.125" customWidth="1"/>
    <col min="57" max="58" width="5.125" customWidth="1"/>
    <col min="59" max="59" width="5.25" customWidth="1"/>
    <col min="60" max="60" width="4.875" customWidth="1"/>
    <col min="61" max="61" width="4.625" customWidth="1"/>
    <col min="62" max="62" width="5.25" customWidth="1"/>
    <col min="63" max="63" width="4.875" customWidth="1"/>
    <col min="64" max="65" width="5" customWidth="1"/>
    <col min="66" max="66" width="5.375" customWidth="1"/>
    <col min="67" max="67" width="4.375" customWidth="1"/>
    <col min="68" max="68" width="4.875" customWidth="1"/>
    <col min="69" max="69" width="4.375" customWidth="1"/>
    <col min="70" max="70" width="4.625" customWidth="1"/>
    <col min="71" max="71" width="4.875" customWidth="1"/>
    <col min="72" max="73" width="5.375" customWidth="1"/>
    <col min="74" max="74" width="10.125" customWidth="1"/>
    <col min="75" max="81" width="4.375" customWidth="1"/>
    <col min="82" max="82" width="5.25" customWidth="1"/>
    <col min="83" max="83" width="4.375" customWidth="1"/>
    <col min="84" max="85" width="5" customWidth="1"/>
    <col min="86" max="86" width="5.375" customWidth="1"/>
    <col min="87" max="87" width="4.375" customWidth="1"/>
    <col min="88" max="88" width="4.875" customWidth="1"/>
    <col min="89" max="89" width="4.375" customWidth="1"/>
    <col min="90" max="90" width="4.625" customWidth="1"/>
    <col min="91" max="91" width="4.875" customWidth="1"/>
    <col min="92" max="93" width="5.375" customWidth="1"/>
    <col min="94" max="94" width="10.125" customWidth="1"/>
    <col min="95" max="99" width="4.375" bestFit="1" customWidth="1"/>
    <col min="100" max="100" width="5.25" bestFit="1" customWidth="1"/>
    <col min="101" max="101" width="10.125" bestFit="1" customWidth="1"/>
    <col min="102" max="110" width="4.375" bestFit="1" customWidth="1"/>
    <col min="111" max="111" width="5.375" bestFit="1" customWidth="1"/>
    <col min="112" max="112" width="5.25" bestFit="1" customWidth="1"/>
    <col min="113" max="113" width="10.125" bestFit="1" customWidth="1"/>
    <col min="114" max="122" width="4.375" bestFit="1" customWidth="1"/>
    <col min="123" max="123" width="5.375" bestFit="1" customWidth="1"/>
    <col min="124" max="124" width="5.25" bestFit="1" customWidth="1"/>
    <col min="125" max="125" width="10.125" bestFit="1" customWidth="1"/>
  </cols>
  <sheetData>
    <row r="1" spans="1:125" ht="16.5" customHeight="1">
      <c r="A1" s="1"/>
      <c r="B1" s="1"/>
      <c r="C1" s="2"/>
      <c r="D1" s="3"/>
      <c r="E1" s="1"/>
      <c r="F1" s="1"/>
      <c r="G1" s="1"/>
      <c r="H1" s="3"/>
      <c r="I1" s="3"/>
      <c r="J1" s="4"/>
      <c r="K1" s="5"/>
      <c r="L1" s="6"/>
      <c r="M1" s="1"/>
      <c r="N1" s="6"/>
      <c r="O1" s="1"/>
      <c r="P1" s="1"/>
      <c r="Q1" s="6"/>
      <c r="R1" s="1"/>
      <c r="S1" s="1"/>
      <c r="T1" s="1"/>
      <c r="U1" s="84"/>
      <c r="V1" s="84"/>
      <c r="W1" s="84"/>
      <c r="X1" s="84"/>
      <c r="Y1" s="84"/>
      <c r="Z1" s="84"/>
      <c r="AA1" s="84"/>
      <c r="AB1" s="84"/>
      <c r="AC1" s="84"/>
      <c r="AD1" s="112" t="s">
        <v>0</v>
      </c>
      <c r="AE1" s="108"/>
      <c r="AF1" s="108"/>
      <c r="AG1" s="108"/>
      <c r="AH1" s="108"/>
      <c r="AI1" s="108"/>
      <c r="AJ1" s="109"/>
      <c r="AK1" s="7"/>
      <c r="AL1" s="113" t="s">
        <v>1</v>
      </c>
      <c r="AM1" s="108"/>
      <c r="AN1" s="108"/>
      <c r="AO1" s="108"/>
      <c r="AP1" s="109"/>
      <c r="AQ1" s="7"/>
      <c r="AR1" s="8"/>
      <c r="AS1" s="115" t="s">
        <v>2</v>
      </c>
      <c r="AT1" s="108"/>
      <c r="AU1" s="108"/>
      <c r="AV1" s="108"/>
      <c r="AW1" s="108"/>
      <c r="AX1" s="108"/>
      <c r="AY1" s="108"/>
      <c r="AZ1" s="108"/>
      <c r="BA1" s="108"/>
      <c r="BB1" s="109"/>
      <c r="BC1" s="7"/>
      <c r="BD1" s="8"/>
      <c r="BE1" s="116" t="s">
        <v>3</v>
      </c>
      <c r="BF1" s="108"/>
      <c r="BG1" s="108"/>
      <c r="BH1" s="108"/>
      <c r="BI1" s="109"/>
      <c r="BJ1" s="8"/>
      <c r="BK1" s="111" t="s">
        <v>4</v>
      </c>
      <c r="BL1" s="108"/>
      <c r="BM1" s="108"/>
      <c r="BN1" s="108"/>
      <c r="BO1" s="108"/>
      <c r="BP1" s="108"/>
      <c r="BQ1" s="108"/>
      <c r="BR1" s="108"/>
      <c r="BS1" s="108"/>
      <c r="BT1" s="109"/>
      <c r="BU1" s="7"/>
      <c r="BV1" s="8"/>
      <c r="BW1" s="117" t="s">
        <v>65</v>
      </c>
      <c r="BX1" s="108"/>
      <c r="BY1" s="108"/>
      <c r="BZ1" s="108"/>
      <c r="CA1" s="108"/>
      <c r="CB1" s="108"/>
      <c r="CC1" s="109"/>
      <c r="CD1" s="8"/>
      <c r="CE1" s="114" t="s">
        <v>5</v>
      </c>
      <c r="CF1" s="108"/>
      <c r="CG1" s="108"/>
      <c r="CH1" s="108"/>
      <c r="CI1" s="108"/>
      <c r="CJ1" s="108"/>
      <c r="CK1" s="108"/>
      <c r="CL1" s="108"/>
      <c r="CM1" s="108"/>
      <c r="CN1" s="109"/>
      <c r="CO1" s="7"/>
      <c r="CP1" s="8"/>
      <c r="CQ1" s="107" t="s">
        <v>63</v>
      </c>
      <c r="CR1" s="108"/>
      <c r="CS1" s="108"/>
      <c r="CT1" s="108"/>
      <c r="CU1" s="109"/>
      <c r="CV1" s="53"/>
      <c r="CW1" s="54"/>
      <c r="CX1" s="110" t="s">
        <v>64</v>
      </c>
      <c r="CY1" s="108"/>
      <c r="CZ1" s="108"/>
      <c r="DA1" s="108"/>
      <c r="DB1" s="108"/>
      <c r="DC1" s="108"/>
      <c r="DD1" s="108"/>
      <c r="DE1" s="108"/>
      <c r="DF1" s="108"/>
      <c r="DG1" s="109"/>
      <c r="DH1" s="53"/>
      <c r="DI1" s="54"/>
      <c r="DJ1" s="111" t="s">
        <v>48</v>
      </c>
      <c r="DK1" s="108"/>
      <c r="DL1" s="108"/>
      <c r="DM1" s="108"/>
      <c r="DN1" s="108"/>
      <c r="DO1" s="108"/>
      <c r="DP1" s="108"/>
      <c r="DQ1" s="108"/>
      <c r="DR1" s="108"/>
      <c r="DS1" s="109"/>
      <c r="DT1" s="53"/>
      <c r="DU1" s="54"/>
    </row>
    <row r="2" spans="1:125" ht="16.5" customHeight="1">
      <c r="A2" s="9" t="s">
        <v>6</v>
      </c>
      <c r="B2" s="10" t="s">
        <v>7</v>
      </c>
      <c r="C2" s="2" t="s">
        <v>8</v>
      </c>
      <c r="D2" s="12" t="s">
        <v>9</v>
      </c>
      <c r="E2" s="11" t="s">
        <v>10</v>
      </c>
      <c r="F2" s="13" t="s">
        <v>11</v>
      </c>
      <c r="G2" s="13" t="s">
        <v>12</v>
      </c>
      <c r="H2" s="14" t="s">
        <v>13</v>
      </c>
      <c r="I2" s="14" t="s">
        <v>14</v>
      </c>
      <c r="J2" s="15" t="s">
        <v>15</v>
      </c>
      <c r="K2" s="16" t="s">
        <v>16</v>
      </c>
      <c r="L2" s="6" t="s">
        <v>17</v>
      </c>
      <c r="M2" s="1" t="s">
        <v>18</v>
      </c>
      <c r="N2" s="6" t="s">
        <v>19</v>
      </c>
      <c r="O2" s="1" t="s">
        <v>20</v>
      </c>
      <c r="P2" s="1" t="s">
        <v>21</v>
      </c>
      <c r="Q2" s="6" t="s">
        <v>22</v>
      </c>
      <c r="R2" s="1" t="s">
        <v>23</v>
      </c>
      <c r="S2" s="1" t="s">
        <v>24</v>
      </c>
      <c r="T2" s="1" t="s">
        <v>25</v>
      </c>
      <c r="U2" s="85" t="s">
        <v>71</v>
      </c>
      <c r="V2" s="85" t="s">
        <v>72</v>
      </c>
      <c r="W2" s="85" t="s">
        <v>73</v>
      </c>
      <c r="X2" s="85" t="s">
        <v>74</v>
      </c>
      <c r="Y2" s="85" t="s">
        <v>75</v>
      </c>
      <c r="Z2" s="85" t="s">
        <v>76</v>
      </c>
      <c r="AA2" s="86" t="s">
        <v>26</v>
      </c>
      <c r="AB2" s="86" t="s">
        <v>27</v>
      </c>
      <c r="AC2" s="86" t="s">
        <v>28</v>
      </c>
      <c r="AD2" s="17" t="s">
        <v>29</v>
      </c>
      <c r="AE2" s="17" t="s">
        <v>30</v>
      </c>
      <c r="AF2" s="17" t="s">
        <v>31</v>
      </c>
      <c r="AG2" s="17" t="s">
        <v>32</v>
      </c>
      <c r="AH2" s="17" t="s">
        <v>33</v>
      </c>
      <c r="AI2" s="17" t="s">
        <v>34</v>
      </c>
      <c r="AJ2" s="17" t="s">
        <v>35</v>
      </c>
      <c r="AK2" s="17" t="s">
        <v>36</v>
      </c>
      <c r="AL2" s="18" t="s">
        <v>29</v>
      </c>
      <c r="AM2" s="18" t="s">
        <v>30</v>
      </c>
      <c r="AN2" s="18" t="s">
        <v>31</v>
      </c>
      <c r="AO2" s="18" t="s">
        <v>32</v>
      </c>
      <c r="AP2" s="18" t="s">
        <v>33</v>
      </c>
      <c r="AQ2" s="18" t="s">
        <v>36</v>
      </c>
      <c r="AR2" s="19" t="s">
        <v>37</v>
      </c>
      <c r="AS2" s="20" t="s">
        <v>29</v>
      </c>
      <c r="AT2" s="20" t="s">
        <v>30</v>
      </c>
      <c r="AU2" s="20" t="s">
        <v>31</v>
      </c>
      <c r="AV2" s="20" t="s">
        <v>32</v>
      </c>
      <c r="AW2" s="20" t="s">
        <v>33</v>
      </c>
      <c r="AX2" s="20" t="s">
        <v>34</v>
      </c>
      <c r="AY2" s="20" t="s">
        <v>35</v>
      </c>
      <c r="AZ2" s="20" t="s">
        <v>38</v>
      </c>
      <c r="BA2" s="20" t="s">
        <v>39</v>
      </c>
      <c r="BB2" s="20" t="s">
        <v>40</v>
      </c>
      <c r="BC2" s="20" t="s">
        <v>36</v>
      </c>
      <c r="BD2" s="19" t="s">
        <v>37</v>
      </c>
      <c r="BE2" s="21" t="s">
        <v>29</v>
      </c>
      <c r="BF2" s="21" t="s">
        <v>30</v>
      </c>
      <c r="BG2" s="21" t="s">
        <v>31</v>
      </c>
      <c r="BH2" s="21" t="s">
        <v>32</v>
      </c>
      <c r="BI2" s="21" t="s">
        <v>33</v>
      </c>
      <c r="BJ2" s="19" t="s">
        <v>36</v>
      </c>
      <c r="BK2" s="22" t="s">
        <v>29</v>
      </c>
      <c r="BL2" s="22" t="s">
        <v>30</v>
      </c>
      <c r="BM2" s="22" t="s">
        <v>31</v>
      </c>
      <c r="BN2" s="22" t="s">
        <v>32</v>
      </c>
      <c r="BO2" s="22" t="s">
        <v>33</v>
      </c>
      <c r="BP2" s="22" t="s">
        <v>34</v>
      </c>
      <c r="BQ2" s="22" t="s">
        <v>35</v>
      </c>
      <c r="BR2" s="22" t="s">
        <v>38</v>
      </c>
      <c r="BS2" s="22" t="s">
        <v>39</v>
      </c>
      <c r="BT2" s="22" t="s">
        <v>40</v>
      </c>
      <c r="BU2" s="22" t="s">
        <v>36</v>
      </c>
      <c r="BV2" s="19" t="s">
        <v>37</v>
      </c>
      <c r="BW2" s="17" t="s">
        <v>29</v>
      </c>
      <c r="BX2" s="17" t="s">
        <v>30</v>
      </c>
      <c r="BY2" s="17" t="s">
        <v>31</v>
      </c>
      <c r="BZ2" s="17" t="s">
        <v>32</v>
      </c>
      <c r="CA2" s="17" t="s">
        <v>33</v>
      </c>
      <c r="CB2" s="17" t="s">
        <v>34</v>
      </c>
      <c r="CC2" s="17" t="s">
        <v>35</v>
      </c>
      <c r="CD2" s="19" t="s">
        <v>36</v>
      </c>
      <c r="CE2" s="23" t="s">
        <v>29</v>
      </c>
      <c r="CF2" s="23" t="s">
        <v>30</v>
      </c>
      <c r="CG2" s="23" t="s">
        <v>31</v>
      </c>
      <c r="CH2" s="23" t="s">
        <v>32</v>
      </c>
      <c r="CI2" s="23" t="s">
        <v>33</v>
      </c>
      <c r="CJ2" s="23" t="s">
        <v>34</v>
      </c>
      <c r="CK2" s="23" t="s">
        <v>35</v>
      </c>
      <c r="CL2" s="23" t="s">
        <v>38</v>
      </c>
      <c r="CM2" s="23" t="s">
        <v>39</v>
      </c>
      <c r="CN2" s="23" t="s">
        <v>40</v>
      </c>
      <c r="CO2" s="23" t="s">
        <v>36</v>
      </c>
      <c r="CP2" s="19" t="s">
        <v>37</v>
      </c>
      <c r="CQ2" s="18" t="s">
        <v>29</v>
      </c>
      <c r="CR2" s="18" t="s">
        <v>30</v>
      </c>
      <c r="CS2" s="18" t="s">
        <v>31</v>
      </c>
      <c r="CT2" s="18" t="s">
        <v>32</v>
      </c>
      <c r="CU2" s="18" t="s">
        <v>33</v>
      </c>
      <c r="CV2" s="18" t="s">
        <v>36</v>
      </c>
      <c r="CW2" s="19" t="s">
        <v>37</v>
      </c>
      <c r="CX2" s="20" t="s">
        <v>29</v>
      </c>
      <c r="CY2" s="20" t="s">
        <v>30</v>
      </c>
      <c r="CZ2" s="20" t="s">
        <v>31</v>
      </c>
      <c r="DA2" s="20" t="s">
        <v>32</v>
      </c>
      <c r="DB2" s="20" t="s">
        <v>33</v>
      </c>
      <c r="DC2" s="20" t="s">
        <v>34</v>
      </c>
      <c r="DD2" s="20" t="s">
        <v>35</v>
      </c>
      <c r="DE2" s="20" t="s">
        <v>38</v>
      </c>
      <c r="DF2" s="20" t="s">
        <v>39</v>
      </c>
      <c r="DG2" s="20" t="s">
        <v>40</v>
      </c>
      <c r="DH2" s="20" t="s">
        <v>36</v>
      </c>
      <c r="DI2" s="19" t="s">
        <v>37</v>
      </c>
      <c r="DJ2" s="22" t="s">
        <v>29</v>
      </c>
      <c r="DK2" s="22" t="s">
        <v>30</v>
      </c>
      <c r="DL2" s="22" t="s">
        <v>31</v>
      </c>
      <c r="DM2" s="22" t="s">
        <v>32</v>
      </c>
      <c r="DN2" s="22" t="s">
        <v>33</v>
      </c>
      <c r="DO2" s="22" t="s">
        <v>34</v>
      </c>
      <c r="DP2" s="22" t="s">
        <v>35</v>
      </c>
      <c r="DQ2" s="22" t="s">
        <v>38</v>
      </c>
      <c r="DR2" s="22" t="s">
        <v>39</v>
      </c>
      <c r="DS2" s="22" t="s">
        <v>40</v>
      </c>
      <c r="DT2" s="22" t="s">
        <v>36</v>
      </c>
      <c r="DU2" s="19" t="s">
        <v>37</v>
      </c>
    </row>
    <row r="3" spans="1:125" ht="16.5" customHeight="1">
      <c r="A3" s="1">
        <v>1</v>
      </c>
      <c r="B3" s="1">
        <v>1</v>
      </c>
      <c r="C3" s="2">
        <v>44097</v>
      </c>
      <c r="D3" s="3">
        <v>10.8</v>
      </c>
      <c r="E3" s="1">
        <v>2</v>
      </c>
      <c r="F3" s="1">
        <v>0</v>
      </c>
      <c r="G3" s="1">
        <v>0</v>
      </c>
      <c r="H3" s="3">
        <v>12.8</v>
      </c>
      <c r="I3" s="3">
        <v>1.8</v>
      </c>
      <c r="J3" s="4">
        <v>821</v>
      </c>
      <c r="K3" s="5">
        <v>17.5</v>
      </c>
      <c r="L3" s="6">
        <v>2.2999999999999998</v>
      </c>
      <c r="M3" s="1">
        <v>79</v>
      </c>
      <c r="N3" s="6">
        <v>2.48</v>
      </c>
      <c r="O3" s="1">
        <v>71</v>
      </c>
      <c r="P3" s="1">
        <v>93</v>
      </c>
      <c r="Q3" s="6">
        <v>3.16</v>
      </c>
      <c r="R3" s="1">
        <v>110</v>
      </c>
      <c r="S3" s="1">
        <v>9</v>
      </c>
      <c r="T3" s="1">
        <v>3.09</v>
      </c>
      <c r="U3" s="84">
        <v>1</v>
      </c>
      <c r="V3" s="84">
        <v>1</v>
      </c>
      <c r="W3" s="84">
        <v>0</v>
      </c>
      <c r="X3" s="84">
        <v>1</v>
      </c>
      <c r="Y3" s="84">
        <v>1</v>
      </c>
      <c r="Z3" s="84">
        <v>0</v>
      </c>
      <c r="AA3" s="1">
        <v>1</v>
      </c>
      <c r="AB3" s="1">
        <v>1</v>
      </c>
      <c r="AC3" s="1">
        <v>1</v>
      </c>
      <c r="AD3" s="17">
        <v>2</v>
      </c>
      <c r="AE3" s="17">
        <v>3</v>
      </c>
      <c r="AF3" s="17">
        <v>1</v>
      </c>
      <c r="AG3" s="17">
        <v>3</v>
      </c>
      <c r="AH3" s="17">
        <v>5</v>
      </c>
      <c r="AI3" s="17">
        <v>5</v>
      </c>
      <c r="AJ3" s="17">
        <v>5</v>
      </c>
      <c r="AK3" s="19">
        <f t="shared" ref="AK3:AK36" si="0">SUM(AD3:AJ3)</f>
        <v>24</v>
      </c>
      <c r="AL3" s="18">
        <v>1</v>
      </c>
      <c r="AM3" s="18">
        <v>1</v>
      </c>
      <c r="AN3" s="18">
        <v>1</v>
      </c>
      <c r="AO3" s="18">
        <v>1</v>
      </c>
      <c r="AP3" s="18">
        <v>1</v>
      </c>
      <c r="AQ3" s="19">
        <f t="shared" ref="AQ3:AQ36" si="1">SUM(AL3:AP3)</f>
        <v>5</v>
      </c>
      <c r="AR3" s="19">
        <f t="shared" ref="AR3:AR36" si="2">SUM(AL3:AP3)*20</f>
        <v>100</v>
      </c>
      <c r="AS3" s="20">
        <v>5</v>
      </c>
      <c r="AT3" s="20">
        <v>3</v>
      </c>
      <c r="AU3" s="20">
        <v>1</v>
      </c>
      <c r="AV3" s="20">
        <v>1</v>
      </c>
      <c r="AW3" s="20">
        <v>1</v>
      </c>
      <c r="AX3" s="20">
        <v>1</v>
      </c>
      <c r="AY3" s="20">
        <v>1</v>
      </c>
      <c r="AZ3" s="20">
        <v>1</v>
      </c>
      <c r="BA3" s="20">
        <v>1</v>
      </c>
      <c r="BB3" s="20">
        <v>1</v>
      </c>
      <c r="BC3" s="19">
        <f t="shared" ref="BC3:BC36" si="3">SUM(AS3:BB3)</f>
        <v>16</v>
      </c>
      <c r="BD3" s="24">
        <f t="shared" ref="BD3:BD36" si="4">SUM(AS3:BB3)*100/17</f>
        <v>94.117647058823536</v>
      </c>
      <c r="BE3" s="21">
        <v>5</v>
      </c>
      <c r="BF3" s="21">
        <v>3</v>
      </c>
      <c r="BG3" s="21">
        <v>4</v>
      </c>
      <c r="BH3" s="21">
        <v>4</v>
      </c>
      <c r="BI3" s="21">
        <v>5</v>
      </c>
      <c r="BJ3" s="19">
        <f t="shared" ref="BJ3:BJ17" si="5">SUM(BE3:BI3)</f>
        <v>21</v>
      </c>
      <c r="BK3" s="22">
        <v>2</v>
      </c>
      <c r="BL3" s="22">
        <v>4</v>
      </c>
      <c r="BM3" s="22">
        <v>2</v>
      </c>
      <c r="BN3" s="22">
        <v>5</v>
      </c>
      <c r="BO3" s="22">
        <v>3</v>
      </c>
      <c r="BP3" s="22">
        <v>3</v>
      </c>
      <c r="BQ3" s="22">
        <v>5</v>
      </c>
      <c r="BR3" s="22">
        <v>5</v>
      </c>
      <c r="BS3" s="22">
        <v>3</v>
      </c>
      <c r="BT3" s="22">
        <v>3</v>
      </c>
      <c r="BU3" s="19">
        <f t="shared" ref="BU3:BU36" si="6">SUM(BK3:BT3)</f>
        <v>35</v>
      </c>
      <c r="BV3" s="19">
        <f t="shared" ref="BV3:BV36" si="7">SUM(BK3:BT3)*2</f>
        <v>70</v>
      </c>
      <c r="BW3" s="17">
        <v>1</v>
      </c>
      <c r="BX3" s="17">
        <v>2</v>
      </c>
      <c r="BY3" s="17">
        <v>0</v>
      </c>
      <c r="BZ3" s="17">
        <v>3</v>
      </c>
      <c r="CA3" s="17">
        <v>5</v>
      </c>
      <c r="CB3" s="17">
        <v>5</v>
      </c>
      <c r="CC3" s="17">
        <v>5</v>
      </c>
      <c r="CD3" s="19">
        <f t="shared" ref="CD3:CD36" si="8">SUM(BW3:CC3)</f>
        <v>21</v>
      </c>
      <c r="CE3" s="23">
        <v>3</v>
      </c>
      <c r="CF3" s="23">
        <v>5</v>
      </c>
      <c r="CG3" s="23">
        <v>1</v>
      </c>
      <c r="CH3" s="23">
        <v>1</v>
      </c>
      <c r="CI3" s="23">
        <v>1</v>
      </c>
      <c r="CJ3" s="23">
        <v>1</v>
      </c>
      <c r="CK3" s="23">
        <v>1</v>
      </c>
      <c r="CL3" s="23">
        <v>1</v>
      </c>
      <c r="CM3" s="23">
        <v>1</v>
      </c>
      <c r="CN3" s="23">
        <v>0</v>
      </c>
      <c r="CO3" s="19">
        <f t="shared" ref="CO3:CO32" si="9">SUM(CE3:CN3)</f>
        <v>15</v>
      </c>
      <c r="CP3" s="24">
        <f t="shared" ref="CP3:CP32" si="10">SUM(CE3:CN3)*100/17</f>
        <v>88.235294117647058</v>
      </c>
    </row>
    <row r="4" spans="1:125" ht="16.5" customHeight="1">
      <c r="A4" s="1">
        <v>2</v>
      </c>
      <c r="B4" s="1">
        <v>1</v>
      </c>
      <c r="C4" s="2">
        <v>44069</v>
      </c>
      <c r="D4" s="3">
        <v>14.5</v>
      </c>
      <c r="E4" s="1">
        <v>1</v>
      </c>
      <c r="F4" s="1">
        <v>0</v>
      </c>
      <c r="G4" s="1">
        <v>0</v>
      </c>
      <c r="H4" s="3">
        <v>12.9</v>
      </c>
      <c r="I4" s="3">
        <v>6.4</v>
      </c>
      <c r="J4" s="4">
        <v>2263.8000000000002</v>
      </c>
      <c r="K4" s="5">
        <v>8.08</v>
      </c>
      <c r="L4" s="6">
        <v>2.93</v>
      </c>
      <c r="M4" s="1">
        <v>87</v>
      </c>
      <c r="N4" s="6">
        <v>3.59</v>
      </c>
      <c r="O4" s="1">
        <v>98</v>
      </c>
      <c r="P4" s="1">
        <v>81</v>
      </c>
      <c r="Q4" s="6">
        <v>2.76</v>
      </c>
      <c r="R4" s="1">
        <v>73</v>
      </c>
      <c r="S4" s="1">
        <v>45</v>
      </c>
      <c r="T4" s="1">
        <v>0.59</v>
      </c>
      <c r="U4" s="84">
        <v>1</v>
      </c>
      <c r="V4" s="84">
        <v>1</v>
      </c>
      <c r="W4" s="84">
        <v>1</v>
      </c>
      <c r="X4" s="84">
        <v>1</v>
      </c>
      <c r="Y4" s="84">
        <v>1</v>
      </c>
      <c r="Z4" s="84">
        <v>0</v>
      </c>
      <c r="AA4" s="1">
        <v>1</v>
      </c>
      <c r="AB4" s="1">
        <v>1</v>
      </c>
      <c r="AC4" s="1">
        <v>1</v>
      </c>
      <c r="AD4" s="17">
        <v>5</v>
      </c>
      <c r="AE4" s="17">
        <v>4</v>
      </c>
      <c r="AF4" s="17">
        <v>5</v>
      </c>
      <c r="AG4" s="17">
        <v>5</v>
      </c>
      <c r="AH4" s="17">
        <v>4</v>
      </c>
      <c r="AI4" s="17" t="s">
        <v>41</v>
      </c>
      <c r="AJ4" s="17" t="s">
        <v>41</v>
      </c>
      <c r="AK4" s="19">
        <f t="shared" si="0"/>
        <v>23</v>
      </c>
      <c r="AL4" s="18">
        <v>1</v>
      </c>
      <c r="AM4" s="18">
        <v>1</v>
      </c>
      <c r="AN4" s="18">
        <v>1</v>
      </c>
      <c r="AO4" s="18">
        <v>1</v>
      </c>
      <c r="AP4" s="18">
        <v>1</v>
      </c>
      <c r="AQ4" s="19">
        <f t="shared" si="1"/>
        <v>5</v>
      </c>
      <c r="AR4" s="19">
        <f t="shared" si="2"/>
        <v>100</v>
      </c>
      <c r="AS4" s="20">
        <v>3</v>
      </c>
      <c r="AT4" s="20">
        <v>2</v>
      </c>
      <c r="AU4" s="20">
        <v>1</v>
      </c>
      <c r="AV4" s="20">
        <v>1</v>
      </c>
      <c r="AW4" s="20">
        <v>1</v>
      </c>
      <c r="AX4" s="20">
        <v>1</v>
      </c>
      <c r="AY4" s="20">
        <v>1</v>
      </c>
      <c r="AZ4" s="20">
        <v>1</v>
      </c>
      <c r="BA4" s="20">
        <v>1</v>
      </c>
      <c r="BB4" s="20">
        <v>1</v>
      </c>
      <c r="BC4" s="19">
        <f t="shared" si="3"/>
        <v>13</v>
      </c>
      <c r="BD4" s="24">
        <f t="shared" si="4"/>
        <v>76.470588235294116</v>
      </c>
      <c r="BE4" s="21">
        <v>4</v>
      </c>
      <c r="BF4" s="21">
        <v>4</v>
      </c>
      <c r="BG4" s="21">
        <v>4</v>
      </c>
      <c r="BH4" s="21">
        <v>4</v>
      </c>
      <c r="BI4" s="21">
        <v>3</v>
      </c>
      <c r="BJ4" s="19">
        <f t="shared" si="5"/>
        <v>19</v>
      </c>
      <c r="BK4" s="22">
        <v>4</v>
      </c>
      <c r="BL4" s="22">
        <v>4</v>
      </c>
      <c r="BM4" s="22">
        <v>4</v>
      </c>
      <c r="BN4" s="22">
        <v>5</v>
      </c>
      <c r="BO4" s="22">
        <v>4</v>
      </c>
      <c r="BP4" s="22">
        <v>4</v>
      </c>
      <c r="BQ4" s="22">
        <v>5</v>
      </c>
      <c r="BR4" s="22">
        <v>5</v>
      </c>
      <c r="BS4" s="22">
        <v>4</v>
      </c>
      <c r="BT4" s="22">
        <v>3</v>
      </c>
      <c r="BU4" s="19">
        <f t="shared" si="6"/>
        <v>42</v>
      </c>
      <c r="BV4" s="19">
        <f t="shared" si="7"/>
        <v>84</v>
      </c>
      <c r="BW4" s="17">
        <v>4</v>
      </c>
      <c r="BX4" s="17">
        <v>4</v>
      </c>
      <c r="BY4" s="17">
        <v>5</v>
      </c>
      <c r="BZ4" s="17">
        <v>4</v>
      </c>
      <c r="CA4" s="17">
        <v>4</v>
      </c>
      <c r="CB4" s="17" t="s">
        <v>41</v>
      </c>
      <c r="CC4" s="17" t="s">
        <v>41</v>
      </c>
      <c r="CD4" s="19">
        <f t="shared" si="8"/>
        <v>21</v>
      </c>
      <c r="CE4" s="23">
        <v>2</v>
      </c>
      <c r="CF4" s="23">
        <v>5</v>
      </c>
      <c r="CG4" s="23">
        <v>1</v>
      </c>
      <c r="CH4" s="23">
        <v>1</v>
      </c>
      <c r="CI4" s="23">
        <v>1</v>
      </c>
      <c r="CJ4" s="23">
        <v>0</v>
      </c>
      <c r="CK4" s="23">
        <v>1</v>
      </c>
      <c r="CL4" s="23">
        <v>1</v>
      </c>
      <c r="CM4" s="23">
        <v>1</v>
      </c>
      <c r="CN4" s="23">
        <v>0</v>
      </c>
      <c r="CO4" s="19">
        <f t="shared" si="9"/>
        <v>13</v>
      </c>
      <c r="CP4" s="24">
        <f t="shared" si="10"/>
        <v>76.470588235294116</v>
      </c>
    </row>
    <row r="5" spans="1:125" ht="16.5" customHeight="1">
      <c r="A5" s="1">
        <v>3</v>
      </c>
      <c r="B5" s="1">
        <v>1</v>
      </c>
      <c r="C5" s="2">
        <v>44090</v>
      </c>
      <c r="D5" s="3">
        <v>8.6</v>
      </c>
      <c r="E5" s="1">
        <v>1</v>
      </c>
      <c r="F5" s="1">
        <v>0</v>
      </c>
      <c r="G5" s="1">
        <v>0</v>
      </c>
      <c r="H5" s="3">
        <v>13.4</v>
      </c>
      <c r="I5" s="3">
        <v>6.7</v>
      </c>
      <c r="J5" s="4">
        <v>210.4</v>
      </c>
      <c r="K5" s="5">
        <v>16.2</v>
      </c>
      <c r="L5" s="6">
        <v>1.77</v>
      </c>
      <c r="M5" s="1">
        <v>93</v>
      </c>
      <c r="N5" s="6">
        <v>2.42</v>
      </c>
      <c r="O5" s="1">
        <v>114</v>
      </c>
      <c r="P5" s="1">
        <v>73</v>
      </c>
      <c r="Q5" s="6">
        <v>1.52</v>
      </c>
      <c r="R5" s="1">
        <v>66</v>
      </c>
      <c r="S5" s="1">
        <v>13</v>
      </c>
      <c r="T5" s="1">
        <v>0.11</v>
      </c>
      <c r="U5" s="84">
        <v>1</v>
      </c>
      <c r="V5" s="84">
        <v>1</v>
      </c>
      <c r="W5" s="84">
        <v>0</v>
      </c>
      <c r="X5" s="84">
        <v>0</v>
      </c>
      <c r="Y5" s="84">
        <v>1</v>
      </c>
      <c r="Z5" s="84">
        <v>0</v>
      </c>
      <c r="AA5" s="1">
        <v>1</v>
      </c>
      <c r="AB5" s="1">
        <v>1</v>
      </c>
      <c r="AC5" s="1">
        <v>1</v>
      </c>
      <c r="AD5" s="17">
        <v>2</v>
      </c>
      <c r="AE5" s="17">
        <v>2</v>
      </c>
      <c r="AF5" s="17">
        <v>2</v>
      </c>
      <c r="AG5" s="17">
        <v>3</v>
      </c>
      <c r="AH5" s="17">
        <v>2</v>
      </c>
      <c r="AI5" s="17">
        <v>5</v>
      </c>
      <c r="AJ5" s="17">
        <v>5</v>
      </c>
      <c r="AK5" s="19">
        <f t="shared" si="0"/>
        <v>21</v>
      </c>
      <c r="AL5" s="18">
        <v>1</v>
      </c>
      <c r="AM5" s="18">
        <v>1</v>
      </c>
      <c r="AN5" s="18">
        <v>1</v>
      </c>
      <c r="AO5" s="18">
        <v>0</v>
      </c>
      <c r="AP5" s="18">
        <v>1</v>
      </c>
      <c r="AQ5" s="19">
        <f t="shared" si="1"/>
        <v>4</v>
      </c>
      <c r="AR5" s="19">
        <f t="shared" si="2"/>
        <v>80</v>
      </c>
      <c r="AS5" s="20">
        <v>4</v>
      </c>
      <c r="AT5" s="20">
        <v>3</v>
      </c>
      <c r="AU5" s="20">
        <v>1</v>
      </c>
      <c r="AV5" s="20">
        <v>1</v>
      </c>
      <c r="AW5" s="20">
        <v>1</v>
      </c>
      <c r="AX5" s="20">
        <v>1</v>
      </c>
      <c r="AY5" s="20">
        <v>1</v>
      </c>
      <c r="AZ5" s="20">
        <v>1</v>
      </c>
      <c r="BA5" s="20">
        <v>1</v>
      </c>
      <c r="BB5" s="20">
        <v>1</v>
      </c>
      <c r="BC5" s="19">
        <f t="shared" si="3"/>
        <v>15</v>
      </c>
      <c r="BD5" s="24">
        <f t="shared" si="4"/>
        <v>88.235294117647058</v>
      </c>
      <c r="BE5" s="21">
        <v>3</v>
      </c>
      <c r="BF5" s="21">
        <v>5</v>
      </c>
      <c r="BG5" s="21">
        <v>3</v>
      </c>
      <c r="BH5" s="21">
        <v>3</v>
      </c>
      <c r="BI5" s="21">
        <v>2</v>
      </c>
      <c r="BJ5" s="19">
        <f t="shared" si="5"/>
        <v>16</v>
      </c>
      <c r="BK5" s="22">
        <v>3</v>
      </c>
      <c r="BL5" s="22">
        <v>4</v>
      </c>
      <c r="BM5" s="22">
        <v>2</v>
      </c>
      <c r="BN5" s="22">
        <v>2</v>
      </c>
      <c r="BO5" s="22">
        <v>4</v>
      </c>
      <c r="BP5" s="22">
        <v>5</v>
      </c>
      <c r="BQ5" s="22">
        <v>5</v>
      </c>
      <c r="BR5" s="22">
        <v>3</v>
      </c>
      <c r="BS5" s="22">
        <v>5</v>
      </c>
      <c r="BT5" s="22">
        <v>3</v>
      </c>
      <c r="BU5" s="19">
        <f t="shared" si="6"/>
        <v>36</v>
      </c>
      <c r="BV5" s="19">
        <f t="shared" si="7"/>
        <v>72</v>
      </c>
      <c r="BW5" s="17">
        <v>2</v>
      </c>
      <c r="BX5" s="17">
        <v>2</v>
      </c>
      <c r="BY5" s="17">
        <v>2</v>
      </c>
      <c r="BZ5" s="17">
        <v>3</v>
      </c>
      <c r="CA5" s="17">
        <v>3</v>
      </c>
      <c r="CB5" s="17">
        <v>5</v>
      </c>
      <c r="CC5" s="17">
        <v>5</v>
      </c>
      <c r="CD5" s="19">
        <f t="shared" si="8"/>
        <v>22</v>
      </c>
      <c r="CE5" s="23">
        <v>4</v>
      </c>
      <c r="CF5" s="23">
        <v>5</v>
      </c>
      <c r="CG5" s="23">
        <v>1</v>
      </c>
      <c r="CH5" s="23">
        <v>1</v>
      </c>
      <c r="CI5" s="23">
        <v>1</v>
      </c>
      <c r="CJ5" s="23">
        <v>1</v>
      </c>
      <c r="CK5" s="23">
        <v>1</v>
      </c>
      <c r="CL5" s="23">
        <v>1</v>
      </c>
      <c r="CM5" s="23">
        <v>1</v>
      </c>
      <c r="CN5" s="23">
        <v>1</v>
      </c>
      <c r="CO5" s="19">
        <f t="shared" si="9"/>
        <v>17</v>
      </c>
      <c r="CP5" s="24">
        <f t="shared" si="10"/>
        <v>100</v>
      </c>
    </row>
    <row r="6" spans="1:125" ht="16.5" customHeight="1">
      <c r="A6" s="1">
        <v>4</v>
      </c>
      <c r="B6" s="1">
        <v>1</v>
      </c>
      <c r="C6" s="2">
        <v>44062</v>
      </c>
      <c r="D6" s="3">
        <v>10.7</v>
      </c>
      <c r="E6" s="1">
        <v>1</v>
      </c>
      <c r="F6" s="1">
        <v>0</v>
      </c>
      <c r="G6" s="1">
        <v>0</v>
      </c>
      <c r="H6" s="3">
        <v>12.7</v>
      </c>
      <c r="I6" s="3">
        <v>1.9</v>
      </c>
      <c r="J6" s="4">
        <v>224.5</v>
      </c>
      <c r="K6" s="5">
        <v>9.7799999999999994</v>
      </c>
      <c r="L6" s="6">
        <v>2.0499999999999998</v>
      </c>
      <c r="M6" s="1">
        <v>87</v>
      </c>
      <c r="N6" s="6">
        <v>2.42</v>
      </c>
      <c r="O6" s="1">
        <v>94</v>
      </c>
      <c r="P6" s="1">
        <v>85</v>
      </c>
      <c r="Q6" s="6">
        <v>2.17</v>
      </c>
      <c r="R6" s="1">
        <v>79</v>
      </c>
      <c r="S6" s="1">
        <v>26</v>
      </c>
      <c r="T6" s="1">
        <v>1.48</v>
      </c>
      <c r="U6" s="84">
        <v>1</v>
      </c>
      <c r="V6" s="84">
        <v>1</v>
      </c>
      <c r="W6" s="84">
        <v>1</v>
      </c>
      <c r="X6" s="84">
        <v>0</v>
      </c>
      <c r="Y6" s="84">
        <v>0</v>
      </c>
      <c r="Z6" s="84">
        <v>0</v>
      </c>
      <c r="AA6" s="1">
        <v>1</v>
      </c>
      <c r="AB6" s="1">
        <v>1</v>
      </c>
      <c r="AC6" s="1">
        <v>1</v>
      </c>
      <c r="AD6" s="17">
        <v>3</v>
      </c>
      <c r="AE6" s="17">
        <v>3</v>
      </c>
      <c r="AF6" s="17">
        <v>3</v>
      </c>
      <c r="AG6" s="17">
        <v>3</v>
      </c>
      <c r="AH6" s="17">
        <v>5</v>
      </c>
      <c r="AI6" s="17">
        <v>5</v>
      </c>
      <c r="AJ6" s="17">
        <v>5</v>
      </c>
      <c r="AK6" s="19">
        <f t="shared" si="0"/>
        <v>27</v>
      </c>
      <c r="AL6" s="18">
        <v>1</v>
      </c>
      <c r="AM6" s="18">
        <v>1</v>
      </c>
      <c r="AN6" s="18">
        <v>1</v>
      </c>
      <c r="AO6" s="18">
        <v>1</v>
      </c>
      <c r="AP6" s="18">
        <v>1</v>
      </c>
      <c r="AQ6" s="19">
        <f t="shared" si="1"/>
        <v>5</v>
      </c>
      <c r="AR6" s="19">
        <f t="shared" si="2"/>
        <v>100</v>
      </c>
      <c r="AS6" s="20">
        <v>5</v>
      </c>
      <c r="AT6" s="20">
        <v>3</v>
      </c>
      <c r="AU6" s="20">
        <v>1</v>
      </c>
      <c r="AV6" s="20">
        <v>1</v>
      </c>
      <c r="AW6" s="20">
        <v>1</v>
      </c>
      <c r="AX6" s="20">
        <v>1</v>
      </c>
      <c r="AY6" s="20">
        <v>1</v>
      </c>
      <c r="AZ6" s="20">
        <v>1</v>
      </c>
      <c r="BA6" s="20">
        <v>1</v>
      </c>
      <c r="BB6" s="20">
        <v>1</v>
      </c>
      <c r="BC6" s="19">
        <f t="shared" si="3"/>
        <v>16</v>
      </c>
      <c r="BD6" s="24">
        <f t="shared" si="4"/>
        <v>94.117647058823536</v>
      </c>
      <c r="BE6" s="21">
        <v>4</v>
      </c>
      <c r="BF6" s="21">
        <v>2</v>
      </c>
      <c r="BG6" s="21">
        <v>4</v>
      </c>
      <c r="BH6" s="21">
        <v>4</v>
      </c>
      <c r="BI6" s="21">
        <v>4</v>
      </c>
      <c r="BJ6" s="19">
        <f t="shared" si="5"/>
        <v>18</v>
      </c>
      <c r="BK6" s="22">
        <v>4</v>
      </c>
      <c r="BL6" s="22">
        <v>4</v>
      </c>
      <c r="BM6" s="22">
        <v>4</v>
      </c>
      <c r="BN6" s="22">
        <v>5</v>
      </c>
      <c r="BO6" s="22">
        <v>4</v>
      </c>
      <c r="BP6" s="22">
        <v>4</v>
      </c>
      <c r="BQ6" s="22">
        <v>5</v>
      </c>
      <c r="BR6" s="22">
        <v>5</v>
      </c>
      <c r="BS6" s="22">
        <v>5</v>
      </c>
      <c r="BT6" s="22">
        <v>5</v>
      </c>
      <c r="BU6" s="19">
        <f t="shared" si="6"/>
        <v>45</v>
      </c>
      <c r="BV6" s="19">
        <f t="shared" si="7"/>
        <v>90</v>
      </c>
      <c r="BW6" s="17">
        <v>3</v>
      </c>
      <c r="BX6" s="17">
        <v>2</v>
      </c>
      <c r="BY6" s="17">
        <v>2</v>
      </c>
      <c r="BZ6" s="17">
        <v>3</v>
      </c>
      <c r="CA6" s="17">
        <v>5</v>
      </c>
      <c r="CB6" s="17">
        <v>5</v>
      </c>
      <c r="CC6" s="17">
        <v>5</v>
      </c>
      <c r="CD6" s="19">
        <f t="shared" si="8"/>
        <v>25</v>
      </c>
      <c r="CE6" s="23">
        <v>3</v>
      </c>
      <c r="CF6" s="23">
        <v>5</v>
      </c>
      <c r="CG6" s="23">
        <v>1</v>
      </c>
      <c r="CH6" s="23">
        <v>0</v>
      </c>
      <c r="CI6" s="23">
        <v>1</v>
      </c>
      <c r="CJ6" s="23">
        <v>1</v>
      </c>
      <c r="CK6" s="23">
        <v>1</v>
      </c>
      <c r="CL6" s="23">
        <v>1</v>
      </c>
      <c r="CM6" s="23">
        <v>1</v>
      </c>
      <c r="CN6" s="23">
        <v>1</v>
      </c>
      <c r="CO6" s="19">
        <f t="shared" si="9"/>
        <v>15</v>
      </c>
      <c r="CP6" s="24">
        <f t="shared" si="10"/>
        <v>88.235294117647058</v>
      </c>
    </row>
    <row r="7" spans="1:125" ht="16.5" customHeight="1">
      <c r="A7" s="1">
        <v>5</v>
      </c>
      <c r="B7" s="1">
        <v>1</v>
      </c>
      <c r="C7" s="2">
        <v>44088</v>
      </c>
      <c r="D7" s="3">
        <v>11.2</v>
      </c>
      <c r="E7" s="1">
        <v>1</v>
      </c>
      <c r="F7" s="1">
        <v>0</v>
      </c>
      <c r="G7" s="1">
        <v>0</v>
      </c>
      <c r="H7" s="3">
        <v>13.2</v>
      </c>
      <c r="I7" s="3">
        <v>0.7</v>
      </c>
      <c r="J7" s="4">
        <v>163.19999999999999</v>
      </c>
      <c r="K7" s="5">
        <v>4.1399999999999997</v>
      </c>
      <c r="L7" s="6">
        <v>2.27</v>
      </c>
      <c r="M7" s="1">
        <v>79</v>
      </c>
      <c r="N7" s="6">
        <v>2.4900000000000002</v>
      </c>
      <c r="O7" s="1">
        <v>79</v>
      </c>
      <c r="P7" s="1">
        <v>91</v>
      </c>
      <c r="Q7" s="6">
        <v>3.57</v>
      </c>
      <c r="R7" s="1">
        <v>109</v>
      </c>
      <c r="S7" s="1">
        <v>12</v>
      </c>
      <c r="T7" s="1">
        <v>50</v>
      </c>
      <c r="U7" s="84">
        <v>1</v>
      </c>
      <c r="V7" s="84">
        <v>1</v>
      </c>
      <c r="W7" s="84">
        <v>0</v>
      </c>
      <c r="X7" s="84">
        <v>0</v>
      </c>
      <c r="Y7" s="84">
        <v>0</v>
      </c>
      <c r="Z7" s="84">
        <v>0</v>
      </c>
      <c r="AA7" s="1">
        <v>1</v>
      </c>
      <c r="AB7" s="1">
        <v>1</v>
      </c>
      <c r="AC7" s="1">
        <v>1</v>
      </c>
      <c r="AD7" s="17">
        <v>2</v>
      </c>
      <c r="AE7" s="17">
        <v>2</v>
      </c>
      <c r="AF7" s="17">
        <v>2</v>
      </c>
      <c r="AG7" s="17">
        <v>3</v>
      </c>
      <c r="AH7" s="17">
        <v>5</v>
      </c>
      <c r="AI7" s="17">
        <v>5</v>
      </c>
      <c r="AJ7" s="17">
        <v>5</v>
      </c>
      <c r="AK7" s="19">
        <f t="shared" si="0"/>
        <v>24</v>
      </c>
      <c r="AL7" s="18">
        <v>0</v>
      </c>
      <c r="AM7" s="18">
        <v>1</v>
      </c>
      <c r="AN7" s="18">
        <v>1</v>
      </c>
      <c r="AO7" s="18">
        <v>1</v>
      </c>
      <c r="AP7" s="18">
        <v>0</v>
      </c>
      <c r="AQ7" s="19">
        <f t="shared" si="1"/>
        <v>3</v>
      </c>
      <c r="AR7" s="19">
        <f t="shared" si="2"/>
        <v>60</v>
      </c>
      <c r="AS7" s="20">
        <v>4</v>
      </c>
      <c r="AT7" s="20">
        <v>2</v>
      </c>
      <c r="AU7" s="20">
        <v>1</v>
      </c>
      <c r="AV7" s="20">
        <v>1</v>
      </c>
      <c r="AW7" s="20">
        <v>1</v>
      </c>
      <c r="AX7" s="20">
        <v>1</v>
      </c>
      <c r="AY7" s="20">
        <v>1</v>
      </c>
      <c r="AZ7" s="20">
        <v>1</v>
      </c>
      <c r="BA7" s="20">
        <v>1</v>
      </c>
      <c r="BB7" s="20">
        <v>1</v>
      </c>
      <c r="BC7" s="19">
        <f t="shared" si="3"/>
        <v>14</v>
      </c>
      <c r="BD7" s="24">
        <f t="shared" si="4"/>
        <v>82.352941176470594</v>
      </c>
      <c r="BE7" s="21">
        <v>4</v>
      </c>
      <c r="BF7" s="21">
        <v>3</v>
      </c>
      <c r="BG7" s="21">
        <v>4</v>
      </c>
      <c r="BH7" s="21">
        <v>4</v>
      </c>
      <c r="BI7" s="21">
        <v>3</v>
      </c>
      <c r="BJ7" s="19">
        <f t="shared" si="5"/>
        <v>18</v>
      </c>
      <c r="BK7" s="22">
        <v>3</v>
      </c>
      <c r="BL7" s="22">
        <v>4</v>
      </c>
      <c r="BM7" s="22">
        <v>4</v>
      </c>
      <c r="BN7" s="22">
        <v>5</v>
      </c>
      <c r="BO7" s="22">
        <v>4</v>
      </c>
      <c r="BP7" s="22">
        <v>3</v>
      </c>
      <c r="BQ7" s="22">
        <v>4</v>
      </c>
      <c r="BR7" s="22">
        <v>4</v>
      </c>
      <c r="BS7" s="22">
        <v>4</v>
      </c>
      <c r="BT7" s="22">
        <v>4</v>
      </c>
      <c r="BU7" s="19">
        <f t="shared" si="6"/>
        <v>39</v>
      </c>
      <c r="BV7" s="19">
        <f t="shared" si="7"/>
        <v>78</v>
      </c>
      <c r="BW7" s="17">
        <v>1</v>
      </c>
      <c r="BX7" s="17">
        <v>2</v>
      </c>
      <c r="BY7" s="17">
        <v>1</v>
      </c>
      <c r="BZ7" s="17">
        <v>3</v>
      </c>
      <c r="CA7" s="17">
        <v>3</v>
      </c>
      <c r="CB7" s="17">
        <v>5</v>
      </c>
      <c r="CC7" s="17">
        <v>5</v>
      </c>
      <c r="CD7" s="19">
        <f t="shared" si="8"/>
        <v>20</v>
      </c>
      <c r="CE7" s="23">
        <v>2</v>
      </c>
      <c r="CF7" s="23">
        <v>2</v>
      </c>
      <c r="CG7" s="23">
        <v>1</v>
      </c>
      <c r="CH7" s="23">
        <v>1</v>
      </c>
      <c r="CI7" s="23">
        <v>1</v>
      </c>
      <c r="CJ7" s="23">
        <v>1</v>
      </c>
      <c r="CK7" s="23">
        <v>1</v>
      </c>
      <c r="CL7" s="23">
        <v>1</v>
      </c>
      <c r="CM7" s="23">
        <v>1</v>
      </c>
      <c r="CN7" s="23">
        <v>1</v>
      </c>
      <c r="CO7" s="19">
        <f t="shared" si="9"/>
        <v>12</v>
      </c>
      <c r="CP7" s="24">
        <f t="shared" si="10"/>
        <v>70.588235294117652</v>
      </c>
    </row>
    <row r="8" spans="1:125" ht="16.5" customHeight="1">
      <c r="A8" s="1">
        <v>6</v>
      </c>
      <c r="B8" s="1">
        <v>1</v>
      </c>
      <c r="C8" s="2">
        <v>44041</v>
      </c>
      <c r="D8" s="3">
        <v>10.7</v>
      </c>
      <c r="E8" s="1">
        <v>2</v>
      </c>
      <c r="F8" s="1">
        <v>0</v>
      </c>
      <c r="G8" s="1">
        <v>0</v>
      </c>
      <c r="H8" s="3">
        <v>12.2</v>
      </c>
      <c r="I8" s="3">
        <v>3.7</v>
      </c>
      <c r="J8" s="1">
        <v>589.29999999999995</v>
      </c>
      <c r="K8" s="5">
        <v>6.59</v>
      </c>
      <c r="L8" s="1">
        <v>1.97</v>
      </c>
      <c r="M8" s="1">
        <v>70</v>
      </c>
      <c r="N8" s="1">
        <v>2.29</v>
      </c>
      <c r="O8" s="1">
        <v>68</v>
      </c>
      <c r="P8" s="1">
        <v>86</v>
      </c>
      <c r="Q8" s="1">
        <v>2.19</v>
      </c>
      <c r="R8" s="1">
        <v>79</v>
      </c>
      <c r="S8" s="1">
        <v>23</v>
      </c>
      <c r="T8" s="1">
        <v>0.78</v>
      </c>
      <c r="U8" s="84">
        <v>1</v>
      </c>
      <c r="V8" s="84">
        <v>1</v>
      </c>
      <c r="W8" s="84">
        <v>0</v>
      </c>
      <c r="X8" s="84">
        <v>1</v>
      </c>
      <c r="Y8" s="84">
        <v>1</v>
      </c>
      <c r="Z8" s="84">
        <v>0</v>
      </c>
      <c r="AA8" s="1">
        <v>1</v>
      </c>
      <c r="AB8" s="1">
        <v>1</v>
      </c>
      <c r="AC8" s="1">
        <v>1</v>
      </c>
      <c r="AD8" s="17">
        <v>2</v>
      </c>
      <c r="AE8" s="17">
        <v>3</v>
      </c>
      <c r="AF8" s="17">
        <v>2</v>
      </c>
      <c r="AG8" s="17">
        <v>3</v>
      </c>
      <c r="AH8" s="17">
        <v>5</v>
      </c>
      <c r="AI8" s="17">
        <v>5</v>
      </c>
      <c r="AJ8" s="17">
        <v>5</v>
      </c>
      <c r="AK8" s="19">
        <f t="shared" si="0"/>
        <v>25</v>
      </c>
      <c r="AL8" s="18">
        <v>0</v>
      </c>
      <c r="AM8" s="18">
        <v>0</v>
      </c>
      <c r="AN8" s="18">
        <v>1</v>
      </c>
      <c r="AO8" s="18">
        <v>1</v>
      </c>
      <c r="AP8" s="18">
        <v>1</v>
      </c>
      <c r="AQ8" s="19">
        <f t="shared" si="1"/>
        <v>3</v>
      </c>
      <c r="AR8" s="19">
        <f t="shared" si="2"/>
        <v>60</v>
      </c>
      <c r="AS8" s="20">
        <v>3</v>
      </c>
      <c r="AT8" s="20">
        <v>2</v>
      </c>
      <c r="AU8" s="20">
        <v>0</v>
      </c>
      <c r="AV8" s="20">
        <v>1</v>
      </c>
      <c r="AW8" s="20">
        <v>0</v>
      </c>
      <c r="AX8" s="20">
        <v>0</v>
      </c>
      <c r="AY8" s="20">
        <v>1</v>
      </c>
      <c r="AZ8" s="20">
        <v>0</v>
      </c>
      <c r="BA8" s="20">
        <v>1</v>
      </c>
      <c r="BB8" s="20">
        <v>1</v>
      </c>
      <c r="BC8" s="19">
        <f t="shared" si="3"/>
        <v>9</v>
      </c>
      <c r="BD8" s="24">
        <f t="shared" si="4"/>
        <v>52.941176470588232</v>
      </c>
      <c r="BE8" s="21">
        <v>5</v>
      </c>
      <c r="BF8" s="21">
        <v>4</v>
      </c>
      <c r="BG8" s="21">
        <v>5</v>
      </c>
      <c r="BH8" s="21">
        <v>5</v>
      </c>
      <c r="BI8" s="21">
        <v>4</v>
      </c>
      <c r="BJ8" s="19">
        <f t="shared" si="5"/>
        <v>23</v>
      </c>
      <c r="BK8" s="22">
        <v>5</v>
      </c>
      <c r="BL8" s="22">
        <v>4</v>
      </c>
      <c r="BM8" s="22">
        <v>5</v>
      </c>
      <c r="BN8" s="22">
        <v>4</v>
      </c>
      <c r="BO8" s="22">
        <v>5</v>
      </c>
      <c r="BP8" s="22">
        <v>4</v>
      </c>
      <c r="BQ8" s="22">
        <v>5</v>
      </c>
      <c r="BR8" s="22">
        <v>5</v>
      </c>
      <c r="BS8" s="22">
        <v>5</v>
      </c>
      <c r="BT8" s="22">
        <v>4</v>
      </c>
      <c r="BU8" s="19">
        <f t="shared" si="6"/>
        <v>46</v>
      </c>
      <c r="BV8" s="19">
        <f t="shared" si="7"/>
        <v>92</v>
      </c>
      <c r="BW8" s="17">
        <v>2</v>
      </c>
      <c r="BX8" s="17">
        <v>2</v>
      </c>
      <c r="BY8" s="17">
        <v>2</v>
      </c>
      <c r="BZ8" s="17">
        <v>3</v>
      </c>
      <c r="CA8" s="17">
        <v>5</v>
      </c>
      <c r="CB8" s="17">
        <v>5</v>
      </c>
      <c r="CC8" s="17">
        <v>5</v>
      </c>
      <c r="CD8" s="19">
        <f t="shared" si="8"/>
        <v>24</v>
      </c>
      <c r="CE8" s="23">
        <v>2</v>
      </c>
      <c r="CF8" s="23">
        <v>4</v>
      </c>
      <c r="CG8" s="23">
        <v>1</v>
      </c>
      <c r="CH8" s="23">
        <v>1</v>
      </c>
      <c r="CI8" s="23">
        <v>0</v>
      </c>
      <c r="CJ8" s="23">
        <v>0</v>
      </c>
      <c r="CK8" s="23">
        <v>1</v>
      </c>
      <c r="CL8" s="23">
        <v>1</v>
      </c>
      <c r="CM8" s="23">
        <v>1</v>
      </c>
      <c r="CN8" s="23">
        <v>1</v>
      </c>
      <c r="CO8" s="19">
        <f t="shared" si="9"/>
        <v>12</v>
      </c>
      <c r="CP8" s="24">
        <f t="shared" si="10"/>
        <v>70.588235294117652</v>
      </c>
    </row>
    <row r="9" spans="1:125" ht="16.5" customHeight="1">
      <c r="A9" s="1">
        <v>7</v>
      </c>
      <c r="B9" s="1">
        <v>1</v>
      </c>
      <c r="C9" s="2">
        <v>44041</v>
      </c>
      <c r="D9" s="3">
        <v>12.9</v>
      </c>
      <c r="E9" s="1">
        <v>1</v>
      </c>
      <c r="F9" s="1">
        <v>0</v>
      </c>
      <c r="G9" s="1">
        <v>0</v>
      </c>
      <c r="H9" s="3">
        <v>11.8</v>
      </c>
      <c r="I9" s="3">
        <v>7.4</v>
      </c>
      <c r="J9" s="1">
        <v>233.8</v>
      </c>
      <c r="K9" s="5">
        <v>5.64</v>
      </c>
      <c r="L9" s="1">
        <v>2.5099999999999998</v>
      </c>
      <c r="M9" s="1">
        <v>83</v>
      </c>
      <c r="N9" s="1">
        <v>3.08</v>
      </c>
      <c r="O9" s="1">
        <v>94</v>
      </c>
      <c r="P9" s="1">
        <v>82</v>
      </c>
      <c r="Q9" s="1">
        <v>2.63</v>
      </c>
      <c r="R9" s="1">
        <v>77</v>
      </c>
      <c r="S9" s="1">
        <v>29</v>
      </c>
      <c r="T9" s="1">
        <v>2.4900000000000002</v>
      </c>
      <c r="U9" s="84">
        <v>1</v>
      </c>
      <c r="V9" s="84">
        <v>1</v>
      </c>
      <c r="W9" s="84">
        <v>0</v>
      </c>
      <c r="X9" s="84">
        <v>0</v>
      </c>
      <c r="Y9" s="84">
        <v>1</v>
      </c>
      <c r="Z9" s="84">
        <v>0</v>
      </c>
      <c r="AA9" s="1">
        <v>1</v>
      </c>
      <c r="AB9" s="1">
        <v>1</v>
      </c>
      <c r="AC9" s="1">
        <v>1</v>
      </c>
      <c r="AD9" s="17">
        <v>5</v>
      </c>
      <c r="AE9" s="17">
        <v>5</v>
      </c>
      <c r="AF9" s="17">
        <v>5</v>
      </c>
      <c r="AG9" s="17">
        <v>5</v>
      </c>
      <c r="AH9" s="17">
        <v>4</v>
      </c>
      <c r="AI9" s="17" t="s">
        <v>41</v>
      </c>
      <c r="AJ9" s="17" t="s">
        <v>41</v>
      </c>
      <c r="AK9" s="19">
        <f t="shared" si="0"/>
        <v>24</v>
      </c>
      <c r="AL9" s="18">
        <v>1</v>
      </c>
      <c r="AM9" s="18">
        <v>1</v>
      </c>
      <c r="AN9" s="18">
        <v>1</v>
      </c>
      <c r="AO9" s="18">
        <v>1</v>
      </c>
      <c r="AP9" s="18">
        <v>1</v>
      </c>
      <c r="AQ9" s="19">
        <f t="shared" si="1"/>
        <v>5</v>
      </c>
      <c r="AR9" s="19">
        <f t="shared" si="2"/>
        <v>100</v>
      </c>
      <c r="AS9" s="20">
        <v>3</v>
      </c>
      <c r="AT9" s="20">
        <v>3</v>
      </c>
      <c r="AU9" s="20">
        <v>0</v>
      </c>
      <c r="AV9" s="20">
        <v>1</v>
      </c>
      <c r="AW9" s="20">
        <v>0</v>
      </c>
      <c r="AX9" s="20">
        <v>1</v>
      </c>
      <c r="AY9" s="20">
        <v>1</v>
      </c>
      <c r="AZ9" s="20">
        <v>1</v>
      </c>
      <c r="BA9" s="20">
        <v>1</v>
      </c>
      <c r="BB9" s="20">
        <v>1</v>
      </c>
      <c r="BC9" s="19">
        <f t="shared" si="3"/>
        <v>12</v>
      </c>
      <c r="BD9" s="24">
        <f t="shared" si="4"/>
        <v>70.588235294117652</v>
      </c>
      <c r="BE9" s="21">
        <v>5</v>
      </c>
      <c r="BF9" s="21">
        <v>1</v>
      </c>
      <c r="BG9" s="21">
        <v>4</v>
      </c>
      <c r="BH9" s="21">
        <v>4</v>
      </c>
      <c r="BI9" s="21">
        <v>4</v>
      </c>
      <c r="BJ9" s="19">
        <f t="shared" si="5"/>
        <v>18</v>
      </c>
      <c r="BK9" s="22">
        <v>3</v>
      </c>
      <c r="BL9" s="22">
        <v>4</v>
      </c>
      <c r="BM9" s="22">
        <v>5</v>
      </c>
      <c r="BN9" s="22">
        <v>5</v>
      </c>
      <c r="BO9" s="22">
        <v>5</v>
      </c>
      <c r="BP9" s="22">
        <v>4</v>
      </c>
      <c r="BQ9" s="22">
        <v>5</v>
      </c>
      <c r="BR9" s="22">
        <v>5</v>
      </c>
      <c r="BS9" s="22">
        <v>5</v>
      </c>
      <c r="BT9" s="22">
        <v>5</v>
      </c>
      <c r="BU9" s="19">
        <f t="shared" si="6"/>
        <v>46</v>
      </c>
      <c r="BV9" s="19">
        <f t="shared" si="7"/>
        <v>92</v>
      </c>
      <c r="BW9" s="17">
        <v>5</v>
      </c>
      <c r="BX9" s="17">
        <v>5</v>
      </c>
      <c r="BY9" s="17">
        <v>5</v>
      </c>
      <c r="BZ9" s="17">
        <v>5</v>
      </c>
      <c r="CA9" s="17">
        <v>4</v>
      </c>
      <c r="CB9" s="17" t="s">
        <v>41</v>
      </c>
      <c r="CC9" s="17" t="s">
        <v>41</v>
      </c>
      <c r="CD9" s="19">
        <f t="shared" si="8"/>
        <v>24</v>
      </c>
      <c r="CE9" s="23">
        <v>3</v>
      </c>
      <c r="CF9" s="23">
        <v>5</v>
      </c>
      <c r="CG9" s="23">
        <v>1</v>
      </c>
      <c r="CH9" s="23">
        <v>1</v>
      </c>
      <c r="CI9" s="23">
        <v>1</v>
      </c>
      <c r="CJ9" s="23">
        <v>0</v>
      </c>
      <c r="CK9" s="23">
        <v>1</v>
      </c>
      <c r="CL9" s="23">
        <v>1</v>
      </c>
      <c r="CM9" s="23">
        <v>1</v>
      </c>
      <c r="CN9" s="23">
        <v>1</v>
      </c>
      <c r="CO9" s="19">
        <f t="shared" si="9"/>
        <v>15</v>
      </c>
      <c r="CP9" s="24">
        <f t="shared" si="10"/>
        <v>88.235294117647058</v>
      </c>
    </row>
    <row r="10" spans="1:125" ht="16.5" customHeight="1">
      <c r="A10" s="1">
        <v>8</v>
      </c>
      <c r="B10" s="1">
        <v>1</v>
      </c>
      <c r="C10" s="2">
        <v>44097</v>
      </c>
      <c r="D10" s="3">
        <v>14.5</v>
      </c>
      <c r="E10" s="1">
        <v>2</v>
      </c>
      <c r="F10" s="1">
        <v>0</v>
      </c>
      <c r="G10" s="1">
        <v>0</v>
      </c>
      <c r="H10" s="3">
        <v>13</v>
      </c>
      <c r="I10" s="3">
        <v>1.5</v>
      </c>
      <c r="J10" s="4">
        <v>70.8</v>
      </c>
      <c r="K10" s="5">
        <v>71</v>
      </c>
      <c r="L10" s="6">
        <v>2.74</v>
      </c>
      <c r="M10" s="1">
        <v>82</v>
      </c>
      <c r="N10" s="6">
        <v>3.02</v>
      </c>
      <c r="O10" s="1">
        <v>74</v>
      </c>
      <c r="P10" s="1">
        <v>91</v>
      </c>
      <c r="Q10" s="6">
        <v>3.8</v>
      </c>
      <c r="R10" s="1">
        <v>106</v>
      </c>
      <c r="S10" s="1">
        <v>11</v>
      </c>
      <c r="T10" s="1">
        <v>26.18</v>
      </c>
      <c r="U10" s="84">
        <v>1</v>
      </c>
      <c r="V10" s="84">
        <v>0</v>
      </c>
      <c r="W10" s="84">
        <v>0</v>
      </c>
      <c r="X10" s="84">
        <v>1</v>
      </c>
      <c r="Y10" s="84">
        <v>1</v>
      </c>
      <c r="Z10" s="84">
        <v>0</v>
      </c>
      <c r="AA10" s="1">
        <v>1</v>
      </c>
      <c r="AB10" s="1">
        <v>1</v>
      </c>
      <c r="AC10" s="1">
        <v>1</v>
      </c>
      <c r="AD10" s="17">
        <v>5</v>
      </c>
      <c r="AE10" s="17">
        <v>5</v>
      </c>
      <c r="AF10" s="17">
        <v>5</v>
      </c>
      <c r="AG10" s="17">
        <v>5</v>
      </c>
      <c r="AH10" s="17">
        <v>3</v>
      </c>
      <c r="AI10" s="17" t="s">
        <v>41</v>
      </c>
      <c r="AJ10" s="17" t="s">
        <v>41</v>
      </c>
      <c r="AK10" s="19">
        <f t="shared" si="0"/>
        <v>23</v>
      </c>
      <c r="AL10" s="18">
        <v>1</v>
      </c>
      <c r="AM10" s="18">
        <v>0</v>
      </c>
      <c r="AN10" s="18">
        <v>1</v>
      </c>
      <c r="AO10" s="18">
        <v>1</v>
      </c>
      <c r="AP10" s="18">
        <v>1</v>
      </c>
      <c r="AQ10" s="19">
        <f t="shared" si="1"/>
        <v>4</v>
      </c>
      <c r="AR10" s="19">
        <f t="shared" si="2"/>
        <v>80</v>
      </c>
      <c r="AS10" s="20">
        <v>5</v>
      </c>
      <c r="AT10" s="20">
        <v>3</v>
      </c>
      <c r="AU10" s="20">
        <v>1</v>
      </c>
      <c r="AV10" s="20">
        <v>1</v>
      </c>
      <c r="AW10" s="20">
        <v>1</v>
      </c>
      <c r="AX10" s="20">
        <v>1</v>
      </c>
      <c r="AY10" s="20">
        <v>1</v>
      </c>
      <c r="AZ10" s="20">
        <v>0</v>
      </c>
      <c r="BA10" s="20">
        <v>1</v>
      </c>
      <c r="BB10" s="20">
        <v>1</v>
      </c>
      <c r="BC10" s="19">
        <f t="shared" si="3"/>
        <v>15</v>
      </c>
      <c r="BD10" s="24">
        <f t="shared" si="4"/>
        <v>88.235294117647058</v>
      </c>
      <c r="BE10" s="21">
        <v>4</v>
      </c>
      <c r="BF10" s="21">
        <v>4</v>
      </c>
      <c r="BG10" s="21">
        <v>5</v>
      </c>
      <c r="BH10" s="21">
        <v>4</v>
      </c>
      <c r="BI10" s="21">
        <v>4</v>
      </c>
      <c r="BJ10" s="19">
        <f t="shared" si="5"/>
        <v>21</v>
      </c>
      <c r="BK10" s="22">
        <v>4</v>
      </c>
      <c r="BL10" s="22">
        <v>4</v>
      </c>
      <c r="BM10" s="22">
        <v>4</v>
      </c>
      <c r="BN10" s="22">
        <v>4</v>
      </c>
      <c r="BO10" s="22">
        <v>4</v>
      </c>
      <c r="BP10" s="22">
        <v>4</v>
      </c>
      <c r="BQ10" s="22">
        <v>4</v>
      </c>
      <c r="BR10" s="22">
        <v>4</v>
      </c>
      <c r="BS10" s="22">
        <v>4</v>
      </c>
      <c r="BT10" s="22">
        <v>4</v>
      </c>
      <c r="BU10" s="19">
        <f t="shared" si="6"/>
        <v>40</v>
      </c>
      <c r="BV10" s="19">
        <f t="shared" si="7"/>
        <v>80</v>
      </c>
      <c r="BW10" s="17">
        <v>5</v>
      </c>
      <c r="BX10" s="17">
        <v>5</v>
      </c>
      <c r="BY10" s="17">
        <v>5</v>
      </c>
      <c r="BZ10" s="17">
        <v>5</v>
      </c>
      <c r="CA10" s="17">
        <v>5</v>
      </c>
      <c r="CB10" s="17" t="s">
        <v>41</v>
      </c>
      <c r="CC10" s="17" t="s">
        <v>41</v>
      </c>
      <c r="CD10" s="19">
        <f t="shared" si="8"/>
        <v>25</v>
      </c>
      <c r="CE10" s="23">
        <v>3</v>
      </c>
      <c r="CF10" s="23">
        <v>5</v>
      </c>
      <c r="CG10" s="23">
        <v>1</v>
      </c>
      <c r="CH10" s="23">
        <v>1</v>
      </c>
      <c r="CI10" s="23">
        <v>1</v>
      </c>
      <c r="CJ10" s="23">
        <v>1</v>
      </c>
      <c r="CK10" s="23">
        <v>1</v>
      </c>
      <c r="CL10" s="23">
        <v>1</v>
      </c>
      <c r="CM10" s="23">
        <v>1</v>
      </c>
      <c r="CN10" s="23">
        <v>1</v>
      </c>
      <c r="CO10" s="19">
        <f t="shared" si="9"/>
        <v>16</v>
      </c>
      <c r="CP10" s="24">
        <f t="shared" si="10"/>
        <v>94.117647058823536</v>
      </c>
    </row>
    <row r="11" spans="1:125" ht="16.5" customHeight="1" thickBot="1">
      <c r="A11" s="1">
        <v>9</v>
      </c>
      <c r="B11" s="1">
        <v>1</v>
      </c>
      <c r="C11" s="2">
        <v>44067</v>
      </c>
      <c r="D11" s="27">
        <v>13.2</v>
      </c>
      <c r="E11" s="1">
        <v>2</v>
      </c>
      <c r="F11" s="1">
        <v>0</v>
      </c>
      <c r="G11" s="1">
        <v>0</v>
      </c>
      <c r="H11" s="3">
        <v>13.8</v>
      </c>
      <c r="I11" s="3">
        <v>7.4</v>
      </c>
      <c r="J11" s="4">
        <v>1508.8</v>
      </c>
      <c r="K11" s="5">
        <v>2</v>
      </c>
      <c r="L11" s="6">
        <v>2.61</v>
      </c>
      <c r="M11" s="1">
        <v>80</v>
      </c>
      <c r="N11" s="6">
        <v>3.12</v>
      </c>
      <c r="O11" s="1">
        <v>78</v>
      </c>
      <c r="P11" s="1">
        <v>83</v>
      </c>
      <c r="Q11" s="6">
        <v>2.85</v>
      </c>
      <c r="R11" s="1">
        <v>83</v>
      </c>
      <c r="S11" s="1">
        <v>125</v>
      </c>
      <c r="T11" s="1">
        <v>2.93</v>
      </c>
      <c r="U11" s="84">
        <v>1</v>
      </c>
      <c r="V11" s="84">
        <v>1</v>
      </c>
      <c r="W11" s="84">
        <v>1</v>
      </c>
      <c r="X11" s="84">
        <v>1</v>
      </c>
      <c r="Y11" s="84">
        <v>1</v>
      </c>
      <c r="Z11" s="84">
        <v>0</v>
      </c>
      <c r="AA11" s="1">
        <v>1</v>
      </c>
      <c r="AB11" s="1">
        <v>1</v>
      </c>
      <c r="AC11" s="1">
        <v>1</v>
      </c>
      <c r="AD11" s="17">
        <v>5</v>
      </c>
      <c r="AE11" s="17">
        <v>5</v>
      </c>
      <c r="AF11" s="17">
        <v>5</v>
      </c>
      <c r="AG11" s="17">
        <v>5</v>
      </c>
      <c r="AH11" s="17">
        <v>3</v>
      </c>
      <c r="AI11" s="17" t="s">
        <v>41</v>
      </c>
      <c r="AJ11" s="17" t="s">
        <v>41</v>
      </c>
      <c r="AK11" s="19">
        <f t="shared" si="0"/>
        <v>23</v>
      </c>
      <c r="AL11" s="18">
        <v>1</v>
      </c>
      <c r="AM11" s="18">
        <v>0</v>
      </c>
      <c r="AN11" s="18">
        <v>1</v>
      </c>
      <c r="AO11" s="18">
        <v>1</v>
      </c>
      <c r="AP11" s="18">
        <v>1</v>
      </c>
      <c r="AQ11" s="19">
        <f t="shared" si="1"/>
        <v>4</v>
      </c>
      <c r="AR11" s="19">
        <f t="shared" si="2"/>
        <v>80</v>
      </c>
      <c r="AS11" s="20">
        <v>5</v>
      </c>
      <c r="AT11" s="20">
        <v>3</v>
      </c>
      <c r="AU11" s="20">
        <v>1</v>
      </c>
      <c r="AV11" s="20">
        <v>1</v>
      </c>
      <c r="AW11" s="20">
        <v>1</v>
      </c>
      <c r="AX11" s="20">
        <v>1</v>
      </c>
      <c r="AY11" s="20">
        <v>1</v>
      </c>
      <c r="AZ11" s="20">
        <v>1</v>
      </c>
      <c r="BA11" s="20">
        <v>1</v>
      </c>
      <c r="BB11" s="20">
        <v>1</v>
      </c>
      <c r="BC11" s="19">
        <f t="shared" si="3"/>
        <v>16</v>
      </c>
      <c r="BD11" s="24">
        <f t="shared" si="4"/>
        <v>94.117647058823536</v>
      </c>
      <c r="BE11" s="21">
        <v>5</v>
      </c>
      <c r="BF11" s="21">
        <v>5</v>
      </c>
      <c r="BG11" s="21">
        <v>5</v>
      </c>
      <c r="BH11" s="21">
        <v>5</v>
      </c>
      <c r="BI11" s="21">
        <v>4</v>
      </c>
      <c r="BJ11" s="19">
        <f t="shared" si="5"/>
        <v>24</v>
      </c>
      <c r="BK11" s="22">
        <v>5</v>
      </c>
      <c r="BL11" s="22">
        <v>4</v>
      </c>
      <c r="BM11" s="22">
        <v>4</v>
      </c>
      <c r="BN11" s="22">
        <v>5</v>
      </c>
      <c r="BO11" s="22">
        <v>3</v>
      </c>
      <c r="BP11" s="22">
        <v>3</v>
      </c>
      <c r="BQ11" s="22">
        <v>4</v>
      </c>
      <c r="BR11" s="22">
        <v>3</v>
      </c>
      <c r="BS11" s="22">
        <v>3</v>
      </c>
      <c r="BT11" s="22">
        <v>4</v>
      </c>
      <c r="BU11" s="19">
        <f t="shared" si="6"/>
        <v>38</v>
      </c>
      <c r="BV11" s="19">
        <f t="shared" si="7"/>
        <v>76</v>
      </c>
      <c r="BW11" s="17">
        <v>5</v>
      </c>
      <c r="BX11" s="17">
        <v>4</v>
      </c>
      <c r="BY11" s="17">
        <v>2</v>
      </c>
      <c r="BZ11" s="17">
        <v>5</v>
      </c>
      <c r="CA11" s="17">
        <v>4</v>
      </c>
      <c r="CB11" s="17" t="s">
        <v>41</v>
      </c>
      <c r="CC11" s="17" t="s">
        <v>41</v>
      </c>
      <c r="CD11" s="19">
        <f t="shared" si="8"/>
        <v>20</v>
      </c>
      <c r="CE11" s="23">
        <v>1</v>
      </c>
      <c r="CF11" s="23">
        <v>3</v>
      </c>
      <c r="CG11" s="23">
        <v>1</v>
      </c>
      <c r="CH11" s="23">
        <v>0</v>
      </c>
      <c r="CI11" s="23">
        <v>1</v>
      </c>
      <c r="CJ11" s="23">
        <v>0</v>
      </c>
      <c r="CK11" s="23">
        <v>1</v>
      </c>
      <c r="CL11" s="23">
        <v>1</v>
      </c>
      <c r="CM11" s="23">
        <v>1</v>
      </c>
      <c r="CN11" s="23">
        <v>0</v>
      </c>
      <c r="CO11" s="19">
        <f t="shared" si="9"/>
        <v>9</v>
      </c>
      <c r="CP11" s="24">
        <f t="shared" si="10"/>
        <v>52.941176470588232</v>
      </c>
    </row>
    <row r="12" spans="1:125" ht="16.5" customHeight="1">
      <c r="A12" s="1">
        <v>10</v>
      </c>
      <c r="B12" s="1">
        <v>1</v>
      </c>
      <c r="C12" s="2">
        <v>44083</v>
      </c>
      <c r="D12" s="41">
        <v>11.3</v>
      </c>
      <c r="E12" s="1">
        <v>1</v>
      </c>
      <c r="F12" s="1">
        <v>0</v>
      </c>
      <c r="G12" s="1">
        <v>0</v>
      </c>
      <c r="H12" s="3">
        <v>14.7</v>
      </c>
      <c r="I12" s="3">
        <v>9.9</v>
      </c>
      <c r="J12" s="4">
        <v>716.2</v>
      </c>
      <c r="K12" s="5">
        <v>16.399999999999999</v>
      </c>
      <c r="L12" s="6">
        <v>2.3199999999999998</v>
      </c>
      <c r="M12" s="1">
        <v>86</v>
      </c>
      <c r="N12" s="6">
        <v>2.75</v>
      </c>
      <c r="O12" s="1">
        <v>93</v>
      </c>
      <c r="P12" s="1">
        <v>84</v>
      </c>
      <c r="Q12" s="6">
        <v>2.5</v>
      </c>
      <c r="R12" s="1">
        <v>81</v>
      </c>
      <c r="S12" s="1">
        <v>13</v>
      </c>
      <c r="T12" s="1">
        <v>24.07</v>
      </c>
      <c r="U12" s="84">
        <v>1</v>
      </c>
      <c r="V12" s="84">
        <v>1</v>
      </c>
      <c r="W12" s="84">
        <v>0</v>
      </c>
      <c r="X12" s="84">
        <v>1</v>
      </c>
      <c r="Y12" s="84">
        <v>1</v>
      </c>
      <c r="Z12" s="84">
        <v>0</v>
      </c>
      <c r="AA12" s="1">
        <v>1</v>
      </c>
      <c r="AB12" s="1">
        <v>1</v>
      </c>
      <c r="AC12" s="1">
        <v>1</v>
      </c>
      <c r="AD12" s="17">
        <v>2</v>
      </c>
      <c r="AE12" s="17">
        <v>2</v>
      </c>
      <c r="AF12" s="17">
        <v>2</v>
      </c>
      <c r="AG12" s="17">
        <v>3</v>
      </c>
      <c r="AH12" s="17">
        <v>4</v>
      </c>
      <c r="AI12" s="17">
        <v>4</v>
      </c>
      <c r="AJ12" s="17">
        <v>5</v>
      </c>
      <c r="AK12" s="19">
        <f t="shared" si="0"/>
        <v>22</v>
      </c>
      <c r="AL12" s="18">
        <v>1</v>
      </c>
      <c r="AM12" s="18">
        <v>1</v>
      </c>
      <c r="AN12" s="18">
        <v>1</v>
      </c>
      <c r="AO12" s="18">
        <v>0</v>
      </c>
      <c r="AP12" s="18">
        <v>1</v>
      </c>
      <c r="AQ12" s="19">
        <f t="shared" si="1"/>
        <v>4</v>
      </c>
      <c r="AR12" s="19">
        <f t="shared" si="2"/>
        <v>80</v>
      </c>
      <c r="AS12" s="20">
        <v>5</v>
      </c>
      <c r="AT12" s="20">
        <v>3</v>
      </c>
      <c r="AU12" s="20">
        <v>1</v>
      </c>
      <c r="AV12" s="20">
        <v>1</v>
      </c>
      <c r="AW12" s="20">
        <v>1</v>
      </c>
      <c r="AX12" s="20">
        <v>1</v>
      </c>
      <c r="AY12" s="20">
        <v>1</v>
      </c>
      <c r="AZ12" s="20">
        <v>1</v>
      </c>
      <c r="BA12" s="20">
        <v>1</v>
      </c>
      <c r="BB12" s="20">
        <v>1</v>
      </c>
      <c r="BC12" s="19">
        <f t="shared" si="3"/>
        <v>16</v>
      </c>
      <c r="BD12" s="24">
        <f t="shared" si="4"/>
        <v>94.117647058823536</v>
      </c>
      <c r="BE12" s="21">
        <v>3</v>
      </c>
      <c r="BF12" s="21">
        <v>1</v>
      </c>
      <c r="BG12" s="21">
        <v>4</v>
      </c>
      <c r="BH12" s="21">
        <v>2</v>
      </c>
      <c r="BI12" s="21">
        <v>1</v>
      </c>
      <c r="BJ12" s="19">
        <f t="shared" si="5"/>
        <v>11</v>
      </c>
      <c r="BK12" s="22">
        <v>1</v>
      </c>
      <c r="BL12" s="22">
        <v>5</v>
      </c>
      <c r="BM12" s="22">
        <v>1</v>
      </c>
      <c r="BN12" s="22">
        <v>1</v>
      </c>
      <c r="BO12" s="22">
        <v>5</v>
      </c>
      <c r="BP12" s="22">
        <v>2</v>
      </c>
      <c r="BQ12" s="22">
        <v>5</v>
      </c>
      <c r="BR12" s="22">
        <v>5</v>
      </c>
      <c r="BS12" s="22">
        <v>5</v>
      </c>
      <c r="BT12" s="22">
        <v>3</v>
      </c>
      <c r="BU12" s="19">
        <f t="shared" si="6"/>
        <v>33</v>
      </c>
      <c r="BV12" s="19">
        <f t="shared" si="7"/>
        <v>66</v>
      </c>
      <c r="BW12" s="17">
        <v>1</v>
      </c>
      <c r="BX12" s="17">
        <v>3</v>
      </c>
      <c r="BY12" s="17">
        <v>1</v>
      </c>
      <c r="BZ12" s="17">
        <v>3</v>
      </c>
      <c r="CA12" s="17">
        <v>0</v>
      </c>
      <c r="CB12" s="17">
        <v>5</v>
      </c>
      <c r="CC12" s="17">
        <v>5</v>
      </c>
      <c r="CD12" s="19">
        <f t="shared" si="8"/>
        <v>18</v>
      </c>
      <c r="CE12" s="23">
        <v>3</v>
      </c>
      <c r="CF12" s="23">
        <v>4</v>
      </c>
      <c r="CG12" s="23">
        <v>1</v>
      </c>
      <c r="CH12" s="23">
        <v>0</v>
      </c>
      <c r="CI12" s="23">
        <v>1</v>
      </c>
      <c r="CJ12" s="23">
        <v>1</v>
      </c>
      <c r="CK12" s="23">
        <v>1</v>
      </c>
      <c r="CL12" s="23">
        <v>1</v>
      </c>
      <c r="CM12" s="23">
        <v>1</v>
      </c>
      <c r="CN12" s="23">
        <v>1</v>
      </c>
      <c r="CO12" s="19">
        <f t="shared" si="9"/>
        <v>14</v>
      </c>
      <c r="CP12" s="24">
        <f t="shared" si="10"/>
        <v>82.352941176470594</v>
      </c>
      <c r="CQ12" s="18"/>
      <c r="CR12" s="18"/>
      <c r="CS12" s="18"/>
      <c r="CT12" s="18"/>
      <c r="CU12" s="18"/>
      <c r="CV12" s="18"/>
      <c r="CW12" s="19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19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19"/>
    </row>
    <row r="13" spans="1:125" ht="16.5" customHeight="1">
      <c r="A13" s="1">
        <v>11</v>
      </c>
      <c r="B13" s="1">
        <v>1</v>
      </c>
      <c r="C13" s="2">
        <v>44069</v>
      </c>
      <c r="D13" s="3">
        <v>8.5</v>
      </c>
      <c r="E13" s="1">
        <v>1</v>
      </c>
      <c r="F13" s="1">
        <v>0</v>
      </c>
      <c r="G13" s="1">
        <v>0</v>
      </c>
      <c r="H13" s="3">
        <v>13.7</v>
      </c>
      <c r="I13" s="3">
        <v>1.4</v>
      </c>
      <c r="J13" s="4">
        <v>188</v>
      </c>
      <c r="K13" s="5">
        <v>16.8</v>
      </c>
      <c r="L13" s="6">
        <v>1.74</v>
      </c>
      <c r="M13" s="1">
        <v>95</v>
      </c>
      <c r="N13" s="6">
        <v>2.0299999999999998</v>
      </c>
      <c r="O13" s="1">
        <v>100</v>
      </c>
      <c r="P13" s="1">
        <v>86</v>
      </c>
      <c r="Q13" s="6">
        <v>1.85</v>
      </c>
      <c r="R13" s="1">
        <v>83</v>
      </c>
      <c r="S13" s="1">
        <v>13</v>
      </c>
      <c r="T13" s="1">
        <v>50</v>
      </c>
      <c r="U13" s="84">
        <v>1</v>
      </c>
      <c r="V13" s="84">
        <v>1</v>
      </c>
      <c r="W13" s="84">
        <v>0</v>
      </c>
      <c r="X13" s="84">
        <v>0</v>
      </c>
      <c r="Y13" s="84">
        <v>0</v>
      </c>
      <c r="Z13" s="84">
        <v>0</v>
      </c>
      <c r="AA13" s="1">
        <v>1</v>
      </c>
      <c r="AB13" s="1">
        <v>1</v>
      </c>
      <c r="AC13" s="1">
        <v>1</v>
      </c>
      <c r="AD13" s="17">
        <v>1</v>
      </c>
      <c r="AE13" s="17">
        <v>3</v>
      </c>
      <c r="AF13" s="17">
        <v>2</v>
      </c>
      <c r="AG13" s="17">
        <v>3</v>
      </c>
      <c r="AH13" s="17">
        <v>4</v>
      </c>
      <c r="AI13" s="17">
        <v>5</v>
      </c>
      <c r="AJ13" s="17">
        <v>5</v>
      </c>
      <c r="AK13" s="19">
        <f t="shared" si="0"/>
        <v>23</v>
      </c>
      <c r="AL13" s="18">
        <v>0</v>
      </c>
      <c r="AM13" s="18">
        <v>1</v>
      </c>
      <c r="AN13" s="18">
        <v>1</v>
      </c>
      <c r="AO13" s="18">
        <v>1</v>
      </c>
      <c r="AP13" s="18">
        <v>0</v>
      </c>
      <c r="AQ13" s="19">
        <f t="shared" si="1"/>
        <v>3</v>
      </c>
      <c r="AR13" s="19">
        <f t="shared" si="2"/>
        <v>60</v>
      </c>
      <c r="AS13" s="20">
        <v>3</v>
      </c>
      <c r="AT13" s="20">
        <v>2</v>
      </c>
      <c r="AU13" s="20">
        <v>1</v>
      </c>
      <c r="AV13" s="20">
        <v>1</v>
      </c>
      <c r="AW13" s="20">
        <v>1</v>
      </c>
      <c r="AX13" s="20">
        <v>1</v>
      </c>
      <c r="AY13" s="20">
        <v>1</v>
      </c>
      <c r="AZ13" s="20">
        <v>1</v>
      </c>
      <c r="BA13" s="20">
        <v>1</v>
      </c>
      <c r="BB13" s="20">
        <v>1</v>
      </c>
      <c r="BC13" s="19">
        <f t="shared" si="3"/>
        <v>13</v>
      </c>
      <c r="BD13" s="24">
        <f t="shared" si="4"/>
        <v>76.470588235294116</v>
      </c>
      <c r="BE13" s="21">
        <v>5</v>
      </c>
      <c r="BF13" s="21">
        <v>5</v>
      </c>
      <c r="BG13" s="21">
        <v>2</v>
      </c>
      <c r="BH13" s="21">
        <v>3</v>
      </c>
      <c r="BI13" s="21">
        <v>5</v>
      </c>
      <c r="BJ13" s="19">
        <f t="shared" si="5"/>
        <v>20</v>
      </c>
      <c r="BK13" s="22">
        <v>3</v>
      </c>
      <c r="BL13" s="22">
        <v>3</v>
      </c>
      <c r="BM13" s="22">
        <v>5</v>
      </c>
      <c r="BN13" s="22">
        <v>5</v>
      </c>
      <c r="BO13" s="22">
        <v>3</v>
      </c>
      <c r="BP13" s="22">
        <v>5</v>
      </c>
      <c r="BQ13" s="22">
        <v>5</v>
      </c>
      <c r="BR13" s="22">
        <v>5</v>
      </c>
      <c r="BS13" s="22">
        <v>3</v>
      </c>
      <c r="BT13" s="22">
        <v>5</v>
      </c>
      <c r="BU13" s="19">
        <f t="shared" si="6"/>
        <v>42</v>
      </c>
      <c r="BV13" s="19">
        <f t="shared" si="7"/>
        <v>84</v>
      </c>
      <c r="BW13" s="17">
        <v>2</v>
      </c>
      <c r="BX13" s="17">
        <v>2</v>
      </c>
      <c r="BY13" s="17">
        <v>2</v>
      </c>
      <c r="BZ13" s="17">
        <v>3</v>
      </c>
      <c r="CA13" s="17">
        <v>5</v>
      </c>
      <c r="CB13" s="17">
        <v>5</v>
      </c>
      <c r="CC13" s="17">
        <v>5</v>
      </c>
      <c r="CD13" s="19">
        <f t="shared" si="8"/>
        <v>24</v>
      </c>
      <c r="CE13" s="23">
        <v>2</v>
      </c>
      <c r="CF13" s="23">
        <v>4</v>
      </c>
      <c r="CG13" s="23">
        <v>1</v>
      </c>
      <c r="CH13" s="23">
        <v>1</v>
      </c>
      <c r="CI13" s="23">
        <v>0</v>
      </c>
      <c r="CJ13" s="23">
        <v>0</v>
      </c>
      <c r="CK13" s="23">
        <v>1</v>
      </c>
      <c r="CL13" s="23">
        <v>1</v>
      </c>
      <c r="CM13" s="23">
        <v>1</v>
      </c>
      <c r="CN13" s="23">
        <v>1</v>
      </c>
      <c r="CO13" s="19">
        <f t="shared" si="9"/>
        <v>12</v>
      </c>
      <c r="CP13" s="24">
        <f t="shared" si="10"/>
        <v>70.588235294117652</v>
      </c>
      <c r="CQ13" s="18"/>
      <c r="CR13" s="18"/>
      <c r="CS13" s="18"/>
      <c r="CT13" s="18"/>
      <c r="CU13" s="18"/>
      <c r="CV13" s="18"/>
      <c r="CW13" s="19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19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19"/>
    </row>
    <row r="14" spans="1:125" ht="16.5" customHeight="1">
      <c r="A14" s="1">
        <v>12</v>
      </c>
      <c r="B14" s="1">
        <v>1</v>
      </c>
      <c r="C14" s="2">
        <v>44095</v>
      </c>
      <c r="D14" s="3">
        <v>9.1999999999999993</v>
      </c>
      <c r="E14" s="1">
        <v>2</v>
      </c>
      <c r="F14" s="1">
        <v>0</v>
      </c>
      <c r="G14" s="1">
        <v>0</v>
      </c>
      <c r="H14" s="3">
        <v>12.7</v>
      </c>
      <c r="I14" s="3">
        <v>1</v>
      </c>
      <c r="J14" s="4">
        <v>111</v>
      </c>
      <c r="K14" s="5">
        <v>2</v>
      </c>
      <c r="L14" s="6">
        <v>1.75</v>
      </c>
      <c r="M14" s="1">
        <v>69</v>
      </c>
      <c r="N14" s="6">
        <v>1.95</v>
      </c>
      <c r="O14" s="1">
        <v>65</v>
      </c>
      <c r="P14" s="1">
        <v>90</v>
      </c>
      <c r="Q14" s="6">
        <v>2.25</v>
      </c>
      <c r="R14" s="1">
        <v>94</v>
      </c>
      <c r="S14" s="1">
        <v>10</v>
      </c>
      <c r="T14" s="1">
        <v>2.5</v>
      </c>
      <c r="U14" s="84">
        <v>1</v>
      </c>
      <c r="V14" s="84">
        <v>1</v>
      </c>
      <c r="W14" s="84">
        <v>0</v>
      </c>
      <c r="X14" s="84">
        <v>1</v>
      </c>
      <c r="Y14" s="84">
        <v>1</v>
      </c>
      <c r="Z14" s="84">
        <v>0</v>
      </c>
      <c r="AA14" s="1">
        <v>1</v>
      </c>
      <c r="AB14" s="1">
        <v>1</v>
      </c>
      <c r="AC14" s="1">
        <v>1</v>
      </c>
      <c r="AD14" s="17">
        <v>3</v>
      </c>
      <c r="AE14" s="17">
        <v>2</v>
      </c>
      <c r="AF14" s="17">
        <v>2</v>
      </c>
      <c r="AG14" s="17">
        <v>3</v>
      </c>
      <c r="AH14" s="17">
        <v>5</v>
      </c>
      <c r="AI14" s="17">
        <v>5</v>
      </c>
      <c r="AJ14" s="17">
        <v>5</v>
      </c>
      <c r="AK14" s="19">
        <f t="shared" si="0"/>
        <v>25</v>
      </c>
      <c r="AL14" s="18">
        <v>0</v>
      </c>
      <c r="AM14" s="18">
        <v>1</v>
      </c>
      <c r="AN14" s="18">
        <v>1</v>
      </c>
      <c r="AO14" s="18">
        <v>1</v>
      </c>
      <c r="AP14" s="18">
        <v>1</v>
      </c>
      <c r="AQ14" s="19">
        <f t="shared" si="1"/>
        <v>4</v>
      </c>
      <c r="AR14" s="19">
        <f t="shared" si="2"/>
        <v>80</v>
      </c>
      <c r="AS14" s="20">
        <v>5</v>
      </c>
      <c r="AT14" s="20">
        <v>4</v>
      </c>
      <c r="AU14" s="20">
        <v>1</v>
      </c>
      <c r="AV14" s="20">
        <v>1</v>
      </c>
      <c r="AW14" s="20">
        <v>1</v>
      </c>
      <c r="AX14" s="20">
        <v>1</v>
      </c>
      <c r="AY14" s="20">
        <v>1</v>
      </c>
      <c r="AZ14" s="20">
        <v>1</v>
      </c>
      <c r="BA14" s="20">
        <v>1</v>
      </c>
      <c r="BB14" s="20">
        <v>1</v>
      </c>
      <c r="BC14" s="19">
        <f t="shared" si="3"/>
        <v>17</v>
      </c>
      <c r="BD14" s="24">
        <f t="shared" si="4"/>
        <v>100</v>
      </c>
      <c r="BE14" s="21">
        <v>4</v>
      </c>
      <c r="BF14" s="21">
        <v>5</v>
      </c>
      <c r="BG14" s="21">
        <v>5</v>
      </c>
      <c r="BH14" s="21">
        <v>4</v>
      </c>
      <c r="BI14" s="21">
        <v>5</v>
      </c>
      <c r="BJ14" s="19">
        <f t="shared" si="5"/>
        <v>23</v>
      </c>
      <c r="BK14" s="22">
        <v>5</v>
      </c>
      <c r="BL14" s="22">
        <v>5</v>
      </c>
      <c r="BM14" s="22">
        <v>5</v>
      </c>
      <c r="BN14" s="22">
        <v>5</v>
      </c>
      <c r="BO14" s="22">
        <v>5</v>
      </c>
      <c r="BP14" s="22">
        <v>4</v>
      </c>
      <c r="BQ14" s="22">
        <v>5</v>
      </c>
      <c r="BR14" s="22">
        <v>5</v>
      </c>
      <c r="BS14" s="22">
        <v>5</v>
      </c>
      <c r="BT14" s="22">
        <v>4</v>
      </c>
      <c r="BU14" s="19">
        <f t="shared" si="6"/>
        <v>48</v>
      </c>
      <c r="BV14" s="19">
        <f t="shared" si="7"/>
        <v>96</v>
      </c>
      <c r="BW14" s="17">
        <v>2</v>
      </c>
      <c r="BX14" s="17">
        <v>2</v>
      </c>
      <c r="BY14" s="17">
        <v>2</v>
      </c>
      <c r="BZ14" s="17">
        <v>3</v>
      </c>
      <c r="CA14" s="17">
        <v>5</v>
      </c>
      <c r="CB14" s="17">
        <v>5</v>
      </c>
      <c r="CC14" s="17">
        <v>5</v>
      </c>
      <c r="CD14" s="19">
        <f t="shared" si="8"/>
        <v>24</v>
      </c>
      <c r="CE14" s="23">
        <v>4</v>
      </c>
      <c r="CF14" s="23">
        <v>5</v>
      </c>
      <c r="CG14" s="23">
        <v>1</v>
      </c>
      <c r="CH14" s="23">
        <v>1</v>
      </c>
      <c r="CI14" s="23">
        <v>1</v>
      </c>
      <c r="CJ14" s="23">
        <v>1</v>
      </c>
      <c r="CK14" s="23">
        <v>1</v>
      </c>
      <c r="CL14" s="23">
        <v>1</v>
      </c>
      <c r="CM14" s="23">
        <v>1</v>
      </c>
      <c r="CN14" s="23">
        <v>1</v>
      </c>
      <c r="CO14" s="19">
        <f t="shared" si="9"/>
        <v>17</v>
      </c>
      <c r="CP14" s="24">
        <f t="shared" si="10"/>
        <v>100</v>
      </c>
      <c r="CQ14" s="18"/>
      <c r="CR14" s="18"/>
      <c r="CS14" s="18"/>
      <c r="CT14" s="18"/>
      <c r="CU14" s="18"/>
      <c r="CV14" s="18"/>
      <c r="CW14" s="19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19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19"/>
    </row>
    <row r="15" spans="1:125" ht="16.5" customHeight="1">
      <c r="A15" s="1">
        <v>13</v>
      </c>
      <c r="B15" s="1">
        <v>1</v>
      </c>
      <c r="C15" s="2">
        <v>44069</v>
      </c>
      <c r="D15" s="3">
        <v>13.2</v>
      </c>
      <c r="E15" s="1">
        <v>2</v>
      </c>
      <c r="F15" s="1">
        <v>0</v>
      </c>
      <c r="G15" s="1">
        <v>0</v>
      </c>
      <c r="H15" s="3">
        <v>12.5</v>
      </c>
      <c r="I15" s="3">
        <v>2.7</v>
      </c>
      <c r="J15" s="4">
        <v>560.29999999999995</v>
      </c>
      <c r="K15" s="5">
        <v>3.11</v>
      </c>
      <c r="L15" s="6">
        <v>2.72</v>
      </c>
      <c r="M15" s="1">
        <v>80</v>
      </c>
      <c r="N15" s="6">
        <v>2.84</v>
      </c>
      <c r="O15" s="1">
        <v>68</v>
      </c>
      <c r="P15" s="1">
        <v>96</v>
      </c>
      <c r="Q15" s="6">
        <v>3.74</v>
      </c>
      <c r="R15" s="1">
        <v>103</v>
      </c>
      <c r="S15" s="1">
        <v>13</v>
      </c>
      <c r="T15" s="1">
        <v>34.07</v>
      </c>
      <c r="U15" s="84">
        <v>1</v>
      </c>
      <c r="V15" s="84">
        <v>1</v>
      </c>
      <c r="W15" s="84">
        <v>1</v>
      </c>
      <c r="X15" s="84">
        <v>0</v>
      </c>
      <c r="Y15" s="84">
        <v>1</v>
      </c>
      <c r="Z15" s="84">
        <v>0</v>
      </c>
      <c r="AA15" s="1">
        <v>1</v>
      </c>
      <c r="AB15" s="1">
        <v>1</v>
      </c>
      <c r="AC15" s="1">
        <v>1</v>
      </c>
      <c r="AD15" s="17">
        <v>5</v>
      </c>
      <c r="AE15" s="17">
        <v>5</v>
      </c>
      <c r="AF15" s="17">
        <v>5</v>
      </c>
      <c r="AG15" s="17">
        <v>5</v>
      </c>
      <c r="AH15" s="17">
        <v>5</v>
      </c>
      <c r="AI15" s="17" t="s">
        <v>41</v>
      </c>
      <c r="AJ15" s="17" t="s">
        <v>41</v>
      </c>
      <c r="AK15" s="19">
        <f t="shared" si="0"/>
        <v>25</v>
      </c>
      <c r="AL15" s="18">
        <v>1</v>
      </c>
      <c r="AM15" s="18">
        <v>1</v>
      </c>
      <c r="AN15" s="18">
        <v>1</v>
      </c>
      <c r="AO15" s="18">
        <v>1</v>
      </c>
      <c r="AP15" s="18">
        <v>0</v>
      </c>
      <c r="AQ15" s="19">
        <f t="shared" si="1"/>
        <v>4</v>
      </c>
      <c r="AR15" s="19">
        <f t="shared" si="2"/>
        <v>80</v>
      </c>
      <c r="AS15" s="20">
        <v>5</v>
      </c>
      <c r="AT15" s="20">
        <v>3</v>
      </c>
      <c r="AU15" s="20">
        <v>1</v>
      </c>
      <c r="AV15" s="20">
        <v>1</v>
      </c>
      <c r="AW15" s="20">
        <v>1</v>
      </c>
      <c r="AX15" s="20">
        <v>1</v>
      </c>
      <c r="AY15" s="20">
        <v>1</v>
      </c>
      <c r="AZ15" s="20">
        <v>1</v>
      </c>
      <c r="BA15" s="20">
        <v>1</v>
      </c>
      <c r="BB15" s="20">
        <v>1</v>
      </c>
      <c r="BC15" s="19">
        <f t="shared" si="3"/>
        <v>16</v>
      </c>
      <c r="BD15" s="24">
        <f t="shared" si="4"/>
        <v>94.117647058823536</v>
      </c>
      <c r="BE15" s="21">
        <v>4</v>
      </c>
      <c r="BF15" s="21">
        <v>4</v>
      </c>
      <c r="BG15" s="21">
        <v>4</v>
      </c>
      <c r="BH15" s="21">
        <v>4</v>
      </c>
      <c r="BI15" s="21">
        <v>4</v>
      </c>
      <c r="BJ15" s="19">
        <f t="shared" si="5"/>
        <v>20</v>
      </c>
      <c r="BK15" s="22">
        <v>4</v>
      </c>
      <c r="BL15" s="22">
        <v>4</v>
      </c>
      <c r="BM15" s="22">
        <v>4</v>
      </c>
      <c r="BN15" s="22">
        <v>4</v>
      </c>
      <c r="BO15" s="22">
        <v>4</v>
      </c>
      <c r="BP15" s="22">
        <v>4</v>
      </c>
      <c r="BQ15" s="22">
        <v>4</v>
      </c>
      <c r="BR15" s="22">
        <v>4</v>
      </c>
      <c r="BS15" s="22">
        <v>4</v>
      </c>
      <c r="BT15" s="22">
        <v>4</v>
      </c>
      <c r="BU15" s="19">
        <f t="shared" si="6"/>
        <v>40</v>
      </c>
      <c r="BV15" s="19">
        <f t="shared" si="7"/>
        <v>80</v>
      </c>
      <c r="BW15" s="17">
        <v>5</v>
      </c>
      <c r="BX15" s="17">
        <v>5</v>
      </c>
      <c r="BY15" s="17">
        <v>5</v>
      </c>
      <c r="BZ15" s="17">
        <v>5</v>
      </c>
      <c r="CA15" s="17">
        <v>5</v>
      </c>
      <c r="CB15" s="17" t="s">
        <v>41</v>
      </c>
      <c r="CC15" s="17" t="s">
        <v>41</v>
      </c>
      <c r="CD15" s="19">
        <f t="shared" si="8"/>
        <v>25</v>
      </c>
      <c r="CE15" s="23">
        <v>4</v>
      </c>
      <c r="CF15" s="23">
        <v>5</v>
      </c>
      <c r="CG15" s="23">
        <v>1</v>
      </c>
      <c r="CH15" s="23">
        <v>1</v>
      </c>
      <c r="CI15" s="23">
        <v>1</v>
      </c>
      <c r="CJ15" s="23">
        <v>1</v>
      </c>
      <c r="CK15" s="23">
        <v>1</v>
      </c>
      <c r="CL15" s="23">
        <v>1</v>
      </c>
      <c r="CM15" s="23">
        <v>1</v>
      </c>
      <c r="CN15" s="23">
        <v>1</v>
      </c>
      <c r="CO15" s="19">
        <f t="shared" si="9"/>
        <v>17</v>
      </c>
      <c r="CP15" s="24">
        <f t="shared" si="10"/>
        <v>100</v>
      </c>
      <c r="CQ15" s="18"/>
      <c r="CR15" s="18"/>
      <c r="CS15" s="18"/>
      <c r="CT15" s="18"/>
      <c r="CU15" s="18"/>
      <c r="CV15" s="18"/>
      <c r="CW15" s="19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19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19"/>
    </row>
    <row r="16" spans="1:125" ht="16.5" customHeight="1">
      <c r="A16" s="1">
        <v>14</v>
      </c>
      <c r="B16" s="1">
        <v>1</v>
      </c>
      <c r="C16" s="2">
        <v>44069</v>
      </c>
      <c r="D16" s="3">
        <v>16.399999999999999</v>
      </c>
      <c r="E16" s="1">
        <v>1</v>
      </c>
      <c r="F16" s="1">
        <v>0</v>
      </c>
      <c r="G16" s="1">
        <v>0</v>
      </c>
      <c r="H16" s="3">
        <v>14.8</v>
      </c>
      <c r="I16" s="3">
        <v>2.2000000000000002</v>
      </c>
      <c r="J16" s="4">
        <v>1180.9000000000001</v>
      </c>
      <c r="K16" s="5">
        <v>9.74</v>
      </c>
      <c r="L16" s="6">
        <v>3.38</v>
      </c>
      <c r="M16" s="1">
        <v>90</v>
      </c>
      <c r="N16" s="6">
        <v>4.3899999999999997</v>
      </c>
      <c r="O16" s="1">
        <v>108</v>
      </c>
      <c r="P16" s="1">
        <v>77</v>
      </c>
      <c r="Q16" s="6">
        <v>2.87</v>
      </c>
      <c r="R16" s="1">
        <v>69</v>
      </c>
      <c r="S16" s="1">
        <v>46</v>
      </c>
      <c r="T16" s="1">
        <v>50</v>
      </c>
      <c r="U16" s="84">
        <v>1</v>
      </c>
      <c r="V16" s="84">
        <v>1</v>
      </c>
      <c r="W16" s="84">
        <v>0</v>
      </c>
      <c r="X16" s="84">
        <v>1</v>
      </c>
      <c r="Y16" s="84">
        <v>1</v>
      </c>
      <c r="Z16" s="84">
        <v>0</v>
      </c>
      <c r="AA16" s="1">
        <v>1</v>
      </c>
      <c r="AB16" s="1">
        <v>1</v>
      </c>
      <c r="AC16" s="1">
        <v>1</v>
      </c>
      <c r="AD16" s="17">
        <v>5</v>
      </c>
      <c r="AE16" s="17">
        <v>5</v>
      </c>
      <c r="AF16" s="17">
        <v>5</v>
      </c>
      <c r="AG16" s="17">
        <v>2</v>
      </c>
      <c r="AH16" s="17">
        <v>4</v>
      </c>
      <c r="AI16" s="17" t="s">
        <v>41</v>
      </c>
      <c r="AJ16" s="17" t="s">
        <v>41</v>
      </c>
      <c r="AK16" s="19">
        <f t="shared" si="0"/>
        <v>21</v>
      </c>
      <c r="AL16" s="18">
        <v>1</v>
      </c>
      <c r="AM16" s="18">
        <v>1</v>
      </c>
      <c r="AN16" s="18">
        <v>1</v>
      </c>
      <c r="AO16" s="18">
        <v>1</v>
      </c>
      <c r="AP16" s="18">
        <v>1</v>
      </c>
      <c r="AQ16" s="19">
        <f t="shared" si="1"/>
        <v>5</v>
      </c>
      <c r="AR16" s="19">
        <f t="shared" si="2"/>
        <v>100</v>
      </c>
      <c r="AS16" s="20">
        <v>4</v>
      </c>
      <c r="AT16" s="20">
        <v>3</v>
      </c>
      <c r="AU16" s="20">
        <v>1</v>
      </c>
      <c r="AV16" s="20">
        <v>1</v>
      </c>
      <c r="AW16" s="20">
        <v>1</v>
      </c>
      <c r="AX16" s="20">
        <v>1</v>
      </c>
      <c r="AY16" s="20">
        <v>1</v>
      </c>
      <c r="AZ16" s="20">
        <v>1</v>
      </c>
      <c r="BA16" s="20">
        <v>1</v>
      </c>
      <c r="BB16" s="20">
        <v>1</v>
      </c>
      <c r="BC16" s="19">
        <f t="shared" si="3"/>
        <v>15</v>
      </c>
      <c r="BD16" s="24">
        <f t="shared" si="4"/>
        <v>88.235294117647058</v>
      </c>
      <c r="BE16" s="21">
        <v>5</v>
      </c>
      <c r="BF16" s="21">
        <v>5</v>
      </c>
      <c r="BG16" s="21">
        <v>5</v>
      </c>
      <c r="BH16" s="21">
        <v>5</v>
      </c>
      <c r="BI16" s="21">
        <v>1</v>
      </c>
      <c r="BJ16" s="19">
        <f t="shared" si="5"/>
        <v>21</v>
      </c>
      <c r="BK16" s="22">
        <v>3</v>
      </c>
      <c r="BL16" s="22">
        <v>5</v>
      </c>
      <c r="BM16" s="22">
        <v>5</v>
      </c>
      <c r="BN16" s="22">
        <v>5</v>
      </c>
      <c r="BO16" s="22">
        <v>5</v>
      </c>
      <c r="BP16" s="22">
        <v>5</v>
      </c>
      <c r="BQ16" s="22">
        <v>5</v>
      </c>
      <c r="BR16" s="22">
        <v>5</v>
      </c>
      <c r="BS16" s="22">
        <v>4</v>
      </c>
      <c r="BT16" s="22">
        <v>4</v>
      </c>
      <c r="BU16" s="19">
        <f t="shared" si="6"/>
        <v>46</v>
      </c>
      <c r="BV16" s="19">
        <f t="shared" si="7"/>
        <v>92</v>
      </c>
      <c r="BW16" s="17">
        <v>3</v>
      </c>
      <c r="BX16" s="17">
        <v>5</v>
      </c>
      <c r="BY16" s="17">
        <v>4</v>
      </c>
      <c r="BZ16" s="17">
        <v>5</v>
      </c>
      <c r="CA16" s="17">
        <v>4</v>
      </c>
      <c r="CB16" s="17" t="s">
        <v>41</v>
      </c>
      <c r="CC16" s="17" t="s">
        <v>41</v>
      </c>
      <c r="CD16" s="19">
        <f t="shared" si="8"/>
        <v>21</v>
      </c>
      <c r="CE16" s="23">
        <v>3</v>
      </c>
      <c r="CF16" s="23">
        <v>3</v>
      </c>
      <c r="CG16" s="23">
        <v>1</v>
      </c>
      <c r="CH16" s="23">
        <v>1</v>
      </c>
      <c r="CI16" s="23">
        <v>1</v>
      </c>
      <c r="CJ16" s="23">
        <v>1</v>
      </c>
      <c r="CK16" s="23">
        <v>1</v>
      </c>
      <c r="CL16" s="23">
        <v>1</v>
      </c>
      <c r="CM16" s="23">
        <v>1</v>
      </c>
      <c r="CN16" s="23">
        <v>1</v>
      </c>
      <c r="CO16" s="19">
        <f t="shared" si="9"/>
        <v>14</v>
      </c>
      <c r="CP16" s="24">
        <f t="shared" si="10"/>
        <v>82.352941176470594</v>
      </c>
      <c r="CQ16" s="18"/>
      <c r="CR16" s="18"/>
      <c r="CS16" s="18"/>
      <c r="CT16" s="18"/>
      <c r="CU16" s="18"/>
      <c r="CV16" s="18"/>
      <c r="CW16" s="19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19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19"/>
    </row>
    <row r="17" spans="1:125" ht="16.5" customHeight="1" thickBot="1">
      <c r="A17" s="25">
        <v>15</v>
      </c>
      <c r="B17" s="25">
        <v>1</v>
      </c>
      <c r="C17" s="26">
        <v>44069</v>
      </c>
      <c r="D17" s="3">
        <v>12.9</v>
      </c>
      <c r="E17" s="25">
        <v>1</v>
      </c>
      <c r="F17" s="25">
        <v>0</v>
      </c>
      <c r="G17" s="25">
        <v>0</v>
      </c>
      <c r="H17" s="27">
        <v>14.2</v>
      </c>
      <c r="I17" s="27">
        <v>2.2000000000000002</v>
      </c>
      <c r="J17" s="28">
        <v>104.3</v>
      </c>
      <c r="K17" s="29">
        <v>51.5</v>
      </c>
      <c r="L17" s="30">
        <v>2.95</v>
      </c>
      <c r="M17" s="25">
        <v>83</v>
      </c>
      <c r="N17" s="30">
        <v>3.63</v>
      </c>
      <c r="O17" s="25">
        <v>94</v>
      </c>
      <c r="P17" s="25">
        <v>81</v>
      </c>
      <c r="Q17" s="30">
        <v>2.91</v>
      </c>
      <c r="R17" s="25">
        <v>74</v>
      </c>
      <c r="S17" s="25">
        <v>33</v>
      </c>
      <c r="T17" s="25">
        <v>50</v>
      </c>
      <c r="U17" s="87">
        <v>1</v>
      </c>
      <c r="V17" s="87">
        <v>1</v>
      </c>
      <c r="W17" s="87">
        <v>0</v>
      </c>
      <c r="X17" s="87">
        <v>0</v>
      </c>
      <c r="Y17" s="87">
        <v>0</v>
      </c>
      <c r="Z17" s="87">
        <v>0</v>
      </c>
      <c r="AA17" s="25">
        <v>1</v>
      </c>
      <c r="AB17" s="25">
        <v>0</v>
      </c>
      <c r="AC17" s="25">
        <v>1</v>
      </c>
      <c r="AD17" s="31">
        <v>4</v>
      </c>
      <c r="AE17" s="31">
        <v>3</v>
      </c>
      <c r="AF17" s="31">
        <v>5</v>
      </c>
      <c r="AG17" s="31">
        <v>5</v>
      </c>
      <c r="AH17" s="31">
        <v>4</v>
      </c>
      <c r="AI17" s="31" t="s">
        <v>41</v>
      </c>
      <c r="AJ17" s="31" t="s">
        <v>41</v>
      </c>
      <c r="AK17" s="32">
        <f t="shared" si="0"/>
        <v>21</v>
      </c>
      <c r="AL17" s="33">
        <v>1</v>
      </c>
      <c r="AM17" s="33">
        <v>1</v>
      </c>
      <c r="AN17" s="33">
        <v>1</v>
      </c>
      <c r="AO17" s="33">
        <v>1</v>
      </c>
      <c r="AP17" s="33">
        <v>1</v>
      </c>
      <c r="AQ17" s="32">
        <f t="shared" si="1"/>
        <v>5</v>
      </c>
      <c r="AR17" s="32">
        <f t="shared" si="2"/>
        <v>100</v>
      </c>
      <c r="AS17" s="34">
        <v>5</v>
      </c>
      <c r="AT17" s="34">
        <v>4</v>
      </c>
      <c r="AU17" s="34">
        <v>1</v>
      </c>
      <c r="AV17" s="34">
        <v>1</v>
      </c>
      <c r="AW17" s="34">
        <v>1</v>
      </c>
      <c r="AX17" s="34">
        <v>1</v>
      </c>
      <c r="AY17" s="34">
        <v>1</v>
      </c>
      <c r="AZ17" s="34">
        <v>1</v>
      </c>
      <c r="BA17" s="34">
        <v>1</v>
      </c>
      <c r="BB17" s="34">
        <v>1</v>
      </c>
      <c r="BC17" s="32">
        <f t="shared" si="3"/>
        <v>17</v>
      </c>
      <c r="BD17" s="35">
        <f t="shared" si="4"/>
        <v>100</v>
      </c>
      <c r="BE17" s="36">
        <v>4</v>
      </c>
      <c r="BF17" s="36">
        <v>5</v>
      </c>
      <c r="BG17" s="36">
        <v>4</v>
      </c>
      <c r="BH17" s="36">
        <v>4</v>
      </c>
      <c r="BI17" s="36">
        <v>4</v>
      </c>
      <c r="BJ17" s="32">
        <f t="shared" si="5"/>
        <v>21</v>
      </c>
      <c r="BK17" s="37">
        <v>4</v>
      </c>
      <c r="BL17" s="37">
        <v>5</v>
      </c>
      <c r="BM17" s="37">
        <v>5</v>
      </c>
      <c r="BN17" s="37">
        <v>5</v>
      </c>
      <c r="BO17" s="37">
        <v>4</v>
      </c>
      <c r="BP17" s="37">
        <v>4</v>
      </c>
      <c r="BQ17" s="37">
        <v>5</v>
      </c>
      <c r="BR17" s="37">
        <v>5</v>
      </c>
      <c r="BS17" s="37">
        <v>5</v>
      </c>
      <c r="BT17" s="37">
        <v>4</v>
      </c>
      <c r="BU17" s="32">
        <f t="shared" si="6"/>
        <v>46</v>
      </c>
      <c r="BV17" s="32">
        <f t="shared" si="7"/>
        <v>92</v>
      </c>
      <c r="BW17" s="31">
        <v>4</v>
      </c>
      <c r="BX17" s="31">
        <v>4</v>
      </c>
      <c r="BY17" s="31">
        <v>4</v>
      </c>
      <c r="BZ17" s="31">
        <v>5</v>
      </c>
      <c r="CA17" s="31">
        <v>4</v>
      </c>
      <c r="CB17" s="31" t="s">
        <v>41</v>
      </c>
      <c r="CC17" s="31" t="s">
        <v>41</v>
      </c>
      <c r="CD17" s="32">
        <f t="shared" si="8"/>
        <v>21</v>
      </c>
      <c r="CE17" s="38">
        <v>2</v>
      </c>
      <c r="CF17" s="38">
        <v>5</v>
      </c>
      <c r="CG17" s="38">
        <v>1</v>
      </c>
      <c r="CH17" s="38">
        <v>1</v>
      </c>
      <c r="CI17" s="38">
        <v>1</v>
      </c>
      <c r="CJ17" s="38">
        <v>1</v>
      </c>
      <c r="CK17" s="38">
        <v>1</v>
      </c>
      <c r="CL17" s="38">
        <v>1</v>
      </c>
      <c r="CM17" s="38">
        <v>1</v>
      </c>
      <c r="CN17" s="38">
        <v>1</v>
      </c>
      <c r="CO17" s="32">
        <f t="shared" si="9"/>
        <v>15</v>
      </c>
      <c r="CP17" s="35">
        <f t="shared" si="10"/>
        <v>88.235294117647058</v>
      </c>
      <c r="CQ17" s="18"/>
      <c r="CR17" s="18"/>
      <c r="CS17" s="18"/>
      <c r="CT17" s="18"/>
      <c r="CU17" s="18"/>
      <c r="CV17" s="18"/>
      <c r="CW17" s="19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19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19"/>
    </row>
    <row r="18" spans="1:125" ht="16.5" customHeight="1">
      <c r="A18" s="39">
        <v>16</v>
      </c>
      <c r="B18" s="39">
        <v>2</v>
      </c>
      <c r="C18" s="40">
        <v>44069</v>
      </c>
      <c r="D18" s="3">
        <v>12.7</v>
      </c>
      <c r="E18" s="39">
        <v>1</v>
      </c>
      <c r="F18" s="39">
        <v>0</v>
      </c>
      <c r="G18" s="39">
        <v>0</v>
      </c>
      <c r="H18" s="41">
        <v>15.1</v>
      </c>
      <c r="I18" s="41">
        <v>2.2000000000000002</v>
      </c>
      <c r="J18" s="42">
        <v>39</v>
      </c>
      <c r="K18" s="43">
        <v>15.1</v>
      </c>
      <c r="L18" s="44">
        <v>3</v>
      </c>
      <c r="M18" s="39">
        <v>85</v>
      </c>
      <c r="N18" s="44">
        <v>3.71</v>
      </c>
      <c r="O18" s="39">
        <v>97</v>
      </c>
      <c r="P18" s="39">
        <v>81</v>
      </c>
      <c r="Q18" s="44">
        <v>2.86</v>
      </c>
      <c r="R18" s="39">
        <v>73</v>
      </c>
      <c r="S18" s="39">
        <v>33</v>
      </c>
      <c r="T18" s="39">
        <v>1.1200000000000001</v>
      </c>
      <c r="U18" s="88">
        <v>1</v>
      </c>
      <c r="V18" s="89">
        <v>1</v>
      </c>
      <c r="W18" s="89">
        <v>1</v>
      </c>
      <c r="X18" s="89">
        <v>1</v>
      </c>
      <c r="Y18" s="89">
        <v>0</v>
      </c>
      <c r="Z18" s="89">
        <v>0</v>
      </c>
      <c r="AA18" s="91">
        <v>1</v>
      </c>
      <c r="AB18" s="91">
        <v>1</v>
      </c>
      <c r="AC18" s="91">
        <v>1</v>
      </c>
      <c r="AD18" s="45">
        <v>3</v>
      </c>
      <c r="AE18" s="45">
        <v>2</v>
      </c>
      <c r="AF18" s="45">
        <v>4</v>
      </c>
      <c r="AG18" s="45">
        <v>5</v>
      </c>
      <c r="AH18" s="45">
        <v>3</v>
      </c>
      <c r="AI18" s="45" t="s">
        <v>41</v>
      </c>
      <c r="AJ18" s="45" t="s">
        <v>41</v>
      </c>
      <c r="AK18" s="46">
        <f t="shared" si="0"/>
        <v>17</v>
      </c>
      <c r="AL18" s="47">
        <v>1</v>
      </c>
      <c r="AM18" s="47">
        <v>1</v>
      </c>
      <c r="AN18" s="47">
        <v>1</v>
      </c>
      <c r="AO18" s="47">
        <v>0</v>
      </c>
      <c r="AP18" s="47">
        <v>1</v>
      </c>
      <c r="AQ18" s="46">
        <f t="shared" si="1"/>
        <v>4</v>
      </c>
      <c r="AR18" s="46">
        <f t="shared" si="2"/>
        <v>80</v>
      </c>
      <c r="AS18" s="48">
        <v>5</v>
      </c>
      <c r="AT18" s="48">
        <v>4</v>
      </c>
      <c r="AU18" s="48">
        <v>1</v>
      </c>
      <c r="AV18" s="48">
        <v>1</v>
      </c>
      <c r="AW18" s="48">
        <v>1</v>
      </c>
      <c r="AX18" s="48">
        <v>1</v>
      </c>
      <c r="AY18" s="48">
        <v>1</v>
      </c>
      <c r="AZ18" s="48">
        <v>0</v>
      </c>
      <c r="BA18" s="48">
        <v>1</v>
      </c>
      <c r="BB18" s="48">
        <v>1</v>
      </c>
      <c r="BC18" s="46">
        <f t="shared" si="3"/>
        <v>16</v>
      </c>
      <c r="BD18" s="49">
        <f t="shared" si="4"/>
        <v>94.117647058823536</v>
      </c>
      <c r="BE18" s="50" t="s">
        <v>41</v>
      </c>
      <c r="BF18" s="50" t="s">
        <v>41</v>
      </c>
      <c r="BG18" s="50" t="s">
        <v>41</v>
      </c>
      <c r="BH18" s="50" t="s">
        <v>41</v>
      </c>
      <c r="BI18" s="50" t="s">
        <v>41</v>
      </c>
      <c r="BJ18" s="46"/>
      <c r="BK18" s="51">
        <v>4</v>
      </c>
      <c r="BL18" s="51">
        <v>5</v>
      </c>
      <c r="BM18" s="51">
        <v>5</v>
      </c>
      <c r="BN18" s="51">
        <v>2</v>
      </c>
      <c r="BO18" s="51">
        <v>5</v>
      </c>
      <c r="BP18" s="51">
        <v>5</v>
      </c>
      <c r="BQ18" s="51">
        <v>5</v>
      </c>
      <c r="BR18" s="51">
        <v>5</v>
      </c>
      <c r="BS18" s="51">
        <v>4</v>
      </c>
      <c r="BT18" s="51">
        <v>4</v>
      </c>
      <c r="BU18" s="46">
        <f t="shared" si="6"/>
        <v>44</v>
      </c>
      <c r="BV18" s="46">
        <f t="shared" si="7"/>
        <v>88</v>
      </c>
      <c r="BW18" s="45">
        <v>3</v>
      </c>
      <c r="BX18" s="45">
        <v>3</v>
      </c>
      <c r="BY18" s="45">
        <v>5</v>
      </c>
      <c r="BZ18" s="45">
        <v>5</v>
      </c>
      <c r="CA18" s="45">
        <v>2</v>
      </c>
      <c r="CB18" s="45" t="s">
        <v>41</v>
      </c>
      <c r="CC18" s="45" t="s">
        <v>41</v>
      </c>
      <c r="CD18" s="46">
        <f t="shared" si="8"/>
        <v>18</v>
      </c>
      <c r="CE18" s="52">
        <v>2</v>
      </c>
      <c r="CF18" s="52">
        <v>5</v>
      </c>
      <c r="CG18" s="52">
        <v>1</v>
      </c>
      <c r="CH18" s="52">
        <v>1</v>
      </c>
      <c r="CI18" s="52">
        <v>1</v>
      </c>
      <c r="CJ18" s="52">
        <v>1</v>
      </c>
      <c r="CK18" s="52">
        <v>1</v>
      </c>
      <c r="CL18" s="52">
        <v>1</v>
      </c>
      <c r="CM18" s="52">
        <v>1</v>
      </c>
      <c r="CN18" s="52">
        <v>1</v>
      </c>
      <c r="CO18" s="46">
        <f t="shared" si="9"/>
        <v>15</v>
      </c>
      <c r="CP18" s="49">
        <f t="shared" si="10"/>
        <v>88.235294117647058</v>
      </c>
      <c r="CQ18" s="18"/>
      <c r="CR18" s="18"/>
      <c r="CS18" s="18"/>
      <c r="CT18" s="18"/>
      <c r="CU18" s="18"/>
      <c r="CV18" s="18"/>
      <c r="CW18" s="19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19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19"/>
    </row>
    <row r="19" spans="1:125" ht="16.5" customHeight="1">
      <c r="A19" s="1">
        <v>17</v>
      </c>
      <c r="B19" s="1">
        <v>2</v>
      </c>
      <c r="C19" s="2">
        <v>44097</v>
      </c>
      <c r="D19" s="3">
        <v>9.9</v>
      </c>
      <c r="E19" s="1">
        <v>1</v>
      </c>
      <c r="F19" s="1">
        <v>0</v>
      </c>
      <c r="G19" s="1">
        <v>0</v>
      </c>
      <c r="H19" s="3">
        <v>12.5</v>
      </c>
      <c r="I19" s="3">
        <v>8.8000000000000007</v>
      </c>
      <c r="J19" s="4">
        <v>4298.1000000000004</v>
      </c>
      <c r="K19" s="5">
        <v>24</v>
      </c>
      <c r="L19" s="6">
        <v>2.52</v>
      </c>
      <c r="M19" s="1">
        <v>109</v>
      </c>
      <c r="N19" s="6">
        <v>2.65</v>
      </c>
      <c r="O19" s="1">
        <v>104</v>
      </c>
      <c r="P19" s="1">
        <v>95</v>
      </c>
      <c r="Q19" s="6">
        <v>3.19</v>
      </c>
      <c r="R19" s="1">
        <v>118</v>
      </c>
      <c r="S19" s="1">
        <v>5</v>
      </c>
      <c r="T19" s="1">
        <v>13.89</v>
      </c>
      <c r="U19" s="84">
        <v>1</v>
      </c>
      <c r="V19" s="84">
        <v>1</v>
      </c>
      <c r="W19" s="84">
        <v>0</v>
      </c>
      <c r="X19" s="84">
        <v>1</v>
      </c>
      <c r="Y19" s="84">
        <v>1</v>
      </c>
      <c r="Z19" s="84">
        <v>1</v>
      </c>
      <c r="AA19" s="1">
        <v>1</v>
      </c>
      <c r="AB19" s="1">
        <v>1</v>
      </c>
      <c r="AC19" s="1">
        <v>1</v>
      </c>
      <c r="AD19" s="17">
        <v>3</v>
      </c>
      <c r="AE19" s="17">
        <v>2</v>
      </c>
      <c r="AF19" s="17">
        <v>3</v>
      </c>
      <c r="AG19" s="17">
        <v>3</v>
      </c>
      <c r="AH19" s="17">
        <v>4</v>
      </c>
      <c r="AI19" s="17">
        <v>4</v>
      </c>
      <c r="AJ19" s="17">
        <v>5</v>
      </c>
      <c r="AK19" s="19">
        <f t="shared" si="0"/>
        <v>24</v>
      </c>
      <c r="AL19" s="18">
        <v>1</v>
      </c>
      <c r="AM19" s="18">
        <v>0</v>
      </c>
      <c r="AN19" s="18">
        <v>0</v>
      </c>
      <c r="AO19" s="18">
        <v>1</v>
      </c>
      <c r="AP19" s="18">
        <v>1</v>
      </c>
      <c r="AQ19" s="19">
        <f t="shared" si="1"/>
        <v>3</v>
      </c>
      <c r="AR19" s="19">
        <f t="shared" si="2"/>
        <v>60</v>
      </c>
      <c r="AS19" s="20">
        <v>5</v>
      </c>
      <c r="AT19" s="20">
        <v>3</v>
      </c>
      <c r="AU19" s="20">
        <v>1</v>
      </c>
      <c r="AV19" s="20">
        <v>1</v>
      </c>
      <c r="AW19" s="20">
        <v>1</v>
      </c>
      <c r="AX19" s="20">
        <v>1</v>
      </c>
      <c r="AY19" s="20">
        <v>1</v>
      </c>
      <c r="AZ19" s="20">
        <v>1</v>
      </c>
      <c r="BA19" s="20">
        <v>1</v>
      </c>
      <c r="BB19" s="20">
        <v>1</v>
      </c>
      <c r="BC19" s="19">
        <f t="shared" si="3"/>
        <v>16</v>
      </c>
      <c r="BD19" s="24">
        <f t="shared" si="4"/>
        <v>94.117647058823536</v>
      </c>
      <c r="BE19" s="21" t="s">
        <v>41</v>
      </c>
      <c r="BF19" s="21" t="s">
        <v>41</v>
      </c>
      <c r="BG19" s="21" t="s">
        <v>41</v>
      </c>
      <c r="BH19" s="21" t="s">
        <v>41</v>
      </c>
      <c r="BI19" s="21" t="s">
        <v>41</v>
      </c>
      <c r="BJ19" s="19"/>
      <c r="BK19" s="22">
        <v>5</v>
      </c>
      <c r="BL19" s="22">
        <v>5</v>
      </c>
      <c r="BM19" s="22">
        <v>4</v>
      </c>
      <c r="BN19" s="22">
        <v>4</v>
      </c>
      <c r="BO19" s="22">
        <v>3</v>
      </c>
      <c r="BP19" s="22">
        <v>3</v>
      </c>
      <c r="BQ19" s="22">
        <v>5</v>
      </c>
      <c r="BR19" s="22">
        <v>4</v>
      </c>
      <c r="BS19" s="22">
        <v>3</v>
      </c>
      <c r="BT19" s="22">
        <v>3</v>
      </c>
      <c r="BU19" s="19">
        <f t="shared" si="6"/>
        <v>39</v>
      </c>
      <c r="BV19" s="19">
        <f t="shared" si="7"/>
        <v>78</v>
      </c>
      <c r="BW19" s="17">
        <v>1</v>
      </c>
      <c r="BX19" s="17">
        <v>1</v>
      </c>
      <c r="BY19" s="17">
        <v>3</v>
      </c>
      <c r="BZ19" s="17">
        <v>3</v>
      </c>
      <c r="CA19" s="17">
        <v>4</v>
      </c>
      <c r="CB19" s="17">
        <v>5</v>
      </c>
      <c r="CC19" s="17">
        <v>5</v>
      </c>
      <c r="CD19" s="19">
        <f t="shared" si="8"/>
        <v>22</v>
      </c>
      <c r="CE19" s="23">
        <v>2</v>
      </c>
      <c r="CF19" s="23">
        <v>2</v>
      </c>
      <c r="CG19" s="23">
        <v>1</v>
      </c>
      <c r="CH19" s="23">
        <v>0</v>
      </c>
      <c r="CI19" s="23">
        <v>1</v>
      </c>
      <c r="CJ19" s="23">
        <v>1</v>
      </c>
      <c r="CK19" s="23">
        <v>1</v>
      </c>
      <c r="CL19" s="23">
        <v>1</v>
      </c>
      <c r="CM19" s="23">
        <v>1</v>
      </c>
      <c r="CN19" s="23">
        <v>1</v>
      </c>
      <c r="CO19" s="19">
        <f t="shared" si="9"/>
        <v>11</v>
      </c>
      <c r="CP19" s="24">
        <f t="shared" si="10"/>
        <v>64.705882352941174</v>
      </c>
      <c r="CQ19" s="18"/>
      <c r="CR19" s="18"/>
      <c r="CS19" s="18"/>
      <c r="CT19" s="18"/>
      <c r="CU19" s="18"/>
      <c r="CV19" s="18"/>
      <c r="CW19" s="19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19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19"/>
    </row>
    <row r="20" spans="1:125" ht="16.5" customHeight="1">
      <c r="A20" s="1">
        <v>18</v>
      </c>
      <c r="B20" s="1">
        <v>2</v>
      </c>
      <c r="C20" s="2">
        <v>44097</v>
      </c>
      <c r="D20" s="3">
        <v>10.9</v>
      </c>
      <c r="E20" s="1">
        <v>2</v>
      </c>
      <c r="F20" s="1">
        <v>0</v>
      </c>
      <c r="G20" s="1">
        <v>0</v>
      </c>
      <c r="H20" s="3">
        <v>12.2</v>
      </c>
      <c r="I20" s="3">
        <v>4.7</v>
      </c>
      <c r="J20" s="4">
        <v>1118.3</v>
      </c>
      <c r="K20" s="5">
        <v>32.1</v>
      </c>
      <c r="L20" s="6">
        <v>2.3199999999999998</v>
      </c>
      <c r="M20" s="1">
        <v>76</v>
      </c>
      <c r="N20" s="6">
        <v>2.4300000000000002</v>
      </c>
      <c r="O20" s="1">
        <v>66</v>
      </c>
      <c r="P20" s="1">
        <v>96</v>
      </c>
      <c r="Q20" s="6">
        <v>3.74</v>
      </c>
      <c r="R20" s="1">
        <v>122</v>
      </c>
      <c r="S20" s="1">
        <v>9</v>
      </c>
      <c r="T20" s="1">
        <v>2.78</v>
      </c>
      <c r="U20" s="84">
        <v>1</v>
      </c>
      <c r="V20" s="84">
        <v>1</v>
      </c>
      <c r="W20" s="84">
        <v>0</v>
      </c>
      <c r="X20" s="84">
        <v>1</v>
      </c>
      <c r="Y20" s="84">
        <v>1</v>
      </c>
      <c r="Z20" s="84">
        <v>0</v>
      </c>
      <c r="AA20" s="1">
        <v>1</v>
      </c>
      <c r="AB20" s="1">
        <v>1</v>
      </c>
      <c r="AC20" s="1">
        <v>1</v>
      </c>
      <c r="AD20" s="17">
        <v>3</v>
      </c>
      <c r="AE20" s="17">
        <v>2</v>
      </c>
      <c r="AF20" s="17">
        <v>3</v>
      </c>
      <c r="AG20" s="17">
        <v>3</v>
      </c>
      <c r="AH20" s="17">
        <v>5</v>
      </c>
      <c r="AI20" s="17">
        <v>5</v>
      </c>
      <c r="AJ20" s="17">
        <v>5</v>
      </c>
      <c r="AK20" s="19">
        <f t="shared" si="0"/>
        <v>26</v>
      </c>
      <c r="AL20" s="18">
        <v>0</v>
      </c>
      <c r="AM20" s="18">
        <v>0</v>
      </c>
      <c r="AN20" s="18">
        <v>1</v>
      </c>
      <c r="AO20" s="18">
        <v>1</v>
      </c>
      <c r="AP20" s="18">
        <v>1</v>
      </c>
      <c r="AQ20" s="19">
        <f t="shared" si="1"/>
        <v>3</v>
      </c>
      <c r="AR20" s="19">
        <f t="shared" si="2"/>
        <v>60</v>
      </c>
      <c r="AS20" s="20">
        <v>5</v>
      </c>
      <c r="AT20" s="20">
        <v>4</v>
      </c>
      <c r="AU20" s="20">
        <v>1</v>
      </c>
      <c r="AV20" s="20">
        <v>1</v>
      </c>
      <c r="AW20" s="20">
        <v>1</v>
      </c>
      <c r="AX20" s="20">
        <v>1</v>
      </c>
      <c r="AY20" s="20">
        <v>1</v>
      </c>
      <c r="AZ20" s="20">
        <v>1</v>
      </c>
      <c r="BA20" s="20">
        <v>1</v>
      </c>
      <c r="BB20" s="20">
        <v>1</v>
      </c>
      <c r="BC20" s="19">
        <f t="shared" si="3"/>
        <v>17</v>
      </c>
      <c r="BD20" s="24">
        <f t="shared" si="4"/>
        <v>100</v>
      </c>
      <c r="BE20" s="21" t="s">
        <v>41</v>
      </c>
      <c r="BF20" s="21" t="s">
        <v>41</v>
      </c>
      <c r="BG20" s="21" t="s">
        <v>41</v>
      </c>
      <c r="BH20" s="21" t="s">
        <v>41</v>
      </c>
      <c r="BI20" s="21" t="s">
        <v>41</v>
      </c>
      <c r="BJ20" s="19"/>
      <c r="BK20" s="22">
        <v>3</v>
      </c>
      <c r="BL20" s="22">
        <v>5</v>
      </c>
      <c r="BM20" s="22">
        <v>3</v>
      </c>
      <c r="BN20" s="22">
        <v>5</v>
      </c>
      <c r="BO20" s="22">
        <v>5</v>
      </c>
      <c r="BP20" s="22">
        <v>4</v>
      </c>
      <c r="BQ20" s="22">
        <v>5</v>
      </c>
      <c r="BR20" s="22">
        <v>5</v>
      </c>
      <c r="BS20" s="22">
        <v>5</v>
      </c>
      <c r="BT20" s="22">
        <v>5</v>
      </c>
      <c r="BU20" s="19">
        <f t="shared" si="6"/>
        <v>45</v>
      </c>
      <c r="BV20" s="19">
        <f t="shared" si="7"/>
        <v>90</v>
      </c>
      <c r="BW20" s="17">
        <v>3</v>
      </c>
      <c r="BX20" s="17">
        <v>2</v>
      </c>
      <c r="BY20" s="17">
        <v>3</v>
      </c>
      <c r="BZ20" s="17">
        <v>3</v>
      </c>
      <c r="CA20" s="17">
        <v>5</v>
      </c>
      <c r="CB20" s="17">
        <v>5</v>
      </c>
      <c r="CC20" s="17">
        <v>5</v>
      </c>
      <c r="CD20" s="19">
        <f t="shared" si="8"/>
        <v>26</v>
      </c>
      <c r="CE20" s="23">
        <v>4</v>
      </c>
      <c r="CF20" s="23">
        <v>5</v>
      </c>
      <c r="CG20" s="23">
        <v>1</v>
      </c>
      <c r="CH20" s="23">
        <v>1</v>
      </c>
      <c r="CI20" s="23">
        <v>1</v>
      </c>
      <c r="CJ20" s="23">
        <v>1</v>
      </c>
      <c r="CK20" s="23">
        <v>1</v>
      </c>
      <c r="CL20" s="23">
        <v>1</v>
      </c>
      <c r="CM20" s="23">
        <v>1</v>
      </c>
      <c r="CN20" s="23">
        <v>1</v>
      </c>
      <c r="CO20" s="19">
        <f t="shared" si="9"/>
        <v>17</v>
      </c>
      <c r="CP20" s="24">
        <f t="shared" si="10"/>
        <v>100</v>
      </c>
      <c r="CQ20" s="18"/>
      <c r="CR20" s="18"/>
      <c r="CS20" s="18"/>
      <c r="CT20" s="18"/>
      <c r="CU20" s="18"/>
      <c r="CV20" s="18"/>
      <c r="CW20" s="19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19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19"/>
    </row>
    <row r="21" spans="1:125" ht="16.5" customHeight="1">
      <c r="A21" s="1">
        <v>19</v>
      </c>
      <c r="B21" s="1">
        <v>2</v>
      </c>
      <c r="C21" s="2">
        <v>44062</v>
      </c>
      <c r="D21" s="3">
        <v>11.9</v>
      </c>
      <c r="E21" s="1">
        <v>1</v>
      </c>
      <c r="F21" s="1">
        <v>0</v>
      </c>
      <c r="G21" s="1">
        <v>0</v>
      </c>
      <c r="H21" s="3">
        <v>13.9</v>
      </c>
      <c r="I21" s="3">
        <v>11</v>
      </c>
      <c r="J21" s="4">
        <v>158.9</v>
      </c>
      <c r="K21" s="5">
        <v>31.7</v>
      </c>
      <c r="L21" s="6">
        <v>2.11</v>
      </c>
      <c r="M21" s="1">
        <v>91</v>
      </c>
      <c r="N21" s="6">
        <v>2.2999999999999998</v>
      </c>
      <c r="O21" s="1">
        <v>91</v>
      </c>
      <c r="P21" s="1">
        <v>92</v>
      </c>
      <c r="Q21" s="6">
        <v>3.12</v>
      </c>
      <c r="R21" s="1">
        <v>116</v>
      </c>
      <c r="S21" s="1">
        <v>35</v>
      </c>
      <c r="T21" s="1">
        <v>0.21</v>
      </c>
      <c r="U21" s="84">
        <v>1</v>
      </c>
      <c r="V21" s="84">
        <v>1</v>
      </c>
      <c r="W21" s="84">
        <v>0</v>
      </c>
      <c r="X21" s="84">
        <v>1</v>
      </c>
      <c r="Y21" s="84">
        <v>1</v>
      </c>
      <c r="Z21" s="84">
        <v>0</v>
      </c>
      <c r="AA21" s="1">
        <v>1</v>
      </c>
      <c r="AB21" s="1">
        <v>1</v>
      </c>
      <c r="AC21" s="1">
        <v>1</v>
      </c>
      <c r="AD21" s="17">
        <v>3</v>
      </c>
      <c r="AE21" s="17">
        <v>3</v>
      </c>
      <c r="AF21" s="17">
        <v>3</v>
      </c>
      <c r="AG21" s="17">
        <v>3</v>
      </c>
      <c r="AH21" s="17">
        <v>5</v>
      </c>
      <c r="AI21" s="17">
        <v>5</v>
      </c>
      <c r="AJ21" s="17">
        <v>5</v>
      </c>
      <c r="AK21" s="19">
        <f t="shared" si="0"/>
        <v>27</v>
      </c>
      <c r="AL21" s="18">
        <v>1</v>
      </c>
      <c r="AM21" s="18">
        <v>0</v>
      </c>
      <c r="AN21" s="18">
        <v>1</v>
      </c>
      <c r="AO21" s="18">
        <v>0</v>
      </c>
      <c r="AP21" s="18">
        <v>1</v>
      </c>
      <c r="AQ21" s="19">
        <f t="shared" si="1"/>
        <v>3</v>
      </c>
      <c r="AR21" s="19">
        <f t="shared" si="2"/>
        <v>60</v>
      </c>
      <c r="AS21" s="20">
        <v>4</v>
      </c>
      <c r="AT21" s="20">
        <v>2</v>
      </c>
      <c r="AU21" s="20">
        <v>1</v>
      </c>
      <c r="AV21" s="20">
        <v>1</v>
      </c>
      <c r="AW21" s="20">
        <v>1</v>
      </c>
      <c r="AX21" s="20">
        <v>1</v>
      </c>
      <c r="AY21" s="20">
        <v>1</v>
      </c>
      <c r="AZ21" s="20">
        <v>1</v>
      </c>
      <c r="BA21" s="20">
        <v>1</v>
      </c>
      <c r="BB21" s="20">
        <v>1</v>
      </c>
      <c r="BC21" s="19">
        <f t="shared" si="3"/>
        <v>14</v>
      </c>
      <c r="BD21" s="24">
        <f t="shared" si="4"/>
        <v>82.352941176470594</v>
      </c>
      <c r="BE21" s="21" t="s">
        <v>41</v>
      </c>
      <c r="BF21" s="21" t="s">
        <v>41</v>
      </c>
      <c r="BG21" s="21" t="s">
        <v>41</v>
      </c>
      <c r="BH21" s="21" t="s">
        <v>41</v>
      </c>
      <c r="BI21" s="21" t="s">
        <v>41</v>
      </c>
      <c r="BJ21" s="19"/>
      <c r="BK21" s="22">
        <v>3</v>
      </c>
      <c r="BL21" s="22">
        <v>4</v>
      </c>
      <c r="BM21" s="22">
        <v>3</v>
      </c>
      <c r="BN21" s="22">
        <v>5</v>
      </c>
      <c r="BO21" s="22">
        <v>4</v>
      </c>
      <c r="BP21" s="22">
        <v>4</v>
      </c>
      <c r="BQ21" s="22">
        <v>5</v>
      </c>
      <c r="BR21" s="22">
        <v>5</v>
      </c>
      <c r="BS21" s="22">
        <v>4</v>
      </c>
      <c r="BT21" s="22">
        <v>4</v>
      </c>
      <c r="BU21" s="19">
        <f t="shared" si="6"/>
        <v>41</v>
      </c>
      <c r="BV21" s="19">
        <f t="shared" si="7"/>
        <v>82</v>
      </c>
      <c r="BW21" s="17">
        <v>3</v>
      </c>
      <c r="BX21" s="17">
        <v>2</v>
      </c>
      <c r="BY21" s="17">
        <v>2</v>
      </c>
      <c r="BZ21" s="17">
        <v>3</v>
      </c>
      <c r="CA21" s="17">
        <v>4</v>
      </c>
      <c r="CB21" s="17">
        <v>5</v>
      </c>
      <c r="CC21" s="17">
        <v>5</v>
      </c>
      <c r="CD21" s="19">
        <f t="shared" si="8"/>
        <v>24</v>
      </c>
      <c r="CE21" s="23">
        <v>3</v>
      </c>
      <c r="CF21" s="23">
        <v>5</v>
      </c>
      <c r="CG21" s="23">
        <v>1</v>
      </c>
      <c r="CH21" s="23">
        <v>1</v>
      </c>
      <c r="CI21" s="23">
        <v>1</v>
      </c>
      <c r="CJ21" s="23">
        <v>1</v>
      </c>
      <c r="CK21" s="23">
        <v>1</v>
      </c>
      <c r="CL21" s="23">
        <v>1</v>
      </c>
      <c r="CM21" s="23">
        <v>1</v>
      </c>
      <c r="CN21" s="23">
        <v>1</v>
      </c>
      <c r="CO21" s="19">
        <f t="shared" si="9"/>
        <v>16</v>
      </c>
      <c r="CP21" s="24">
        <f t="shared" si="10"/>
        <v>94.117647058823536</v>
      </c>
      <c r="CQ21" s="18"/>
      <c r="CR21" s="18"/>
      <c r="CS21" s="18"/>
      <c r="CT21" s="18"/>
      <c r="CU21" s="18"/>
      <c r="CV21" s="18"/>
      <c r="CW21" s="19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19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19"/>
    </row>
    <row r="22" spans="1:125" ht="16.5" customHeight="1">
      <c r="A22" s="1">
        <v>20</v>
      </c>
      <c r="B22" s="1">
        <v>2</v>
      </c>
      <c r="C22" s="2">
        <v>44097</v>
      </c>
      <c r="D22" s="3">
        <v>9.6</v>
      </c>
      <c r="E22" s="1">
        <v>1</v>
      </c>
      <c r="F22" s="1">
        <v>0</v>
      </c>
      <c r="G22" s="1">
        <v>0</v>
      </c>
      <c r="H22" s="3">
        <v>12.4</v>
      </c>
      <c r="I22" s="3">
        <v>3.6</v>
      </c>
      <c r="J22" s="4">
        <v>125.8</v>
      </c>
      <c r="K22" s="5">
        <v>2</v>
      </c>
      <c r="L22" s="6">
        <v>1.67</v>
      </c>
      <c r="M22" s="1">
        <v>84</v>
      </c>
      <c r="N22" s="6">
        <v>1.83</v>
      </c>
      <c r="O22" s="1">
        <v>83</v>
      </c>
      <c r="P22" s="1">
        <v>92</v>
      </c>
      <c r="Q22" s="6">
        <v>2.44</v>
      </c>
      <c r="R22" s="1">
        <v>102</v>
      </c>
      <c r="S22" s="1">
        <v>5</v>
      </c>
      <c r="T22" s="1">
        <v>50</v>
      </c>
      <c r="U22" s="84">
        <v>1</v>
      </c>
      <c r="V22" s="84">
        <v>1</v>
      </c>
      <c r="W22" s="84">
        <v>1</v>
      </c>
      <c r="X22" s="84">
        <v>0</v>
      </c>
      <c r="Y22" s="84">
        <v>0</v>
      </c>
      <c r="Z22" s="84">
        <v>0</v>
      </c>
      <c r="AA22" s="1">
        <v>1</v>
      </c>
      <c r="AB22" s="1">
        <v>1</v>
      </c>
      <c r="AC22" s="1">
        <v>1</v>
      </c>
      <c r="AD22" s="17">
        <v>1</v>
      </c>
      <c r="AE22" s="17">
        <v>1</v>
      </c>
      <c r="AF22" s="17">
        <v>2</v>
      </c>
      <c r="AG22" s="17">
        <v>3</v>
      </c>
      <c r="AH22" s="17">
        <v>5</v>
      </c>
      <c r="AI22" s="17">
        <v>5</v>
      </c>
      <c r="AJ22" s="17">
        <v>5</v>
      </c>
      <c r="AK22" s="19">
        <f t="shared" si="0"/>
        <v>22</v>
      </c>
      <c r="AL22" s="18">
        <v>0</v>
      </c>
      <c r="AM22" s="18">
        <v>1</v>
      </c>
      <c r="AN22" s="18">
        <v>0</v>
      </c>
      <c r="AO22" s="18">
        <v>1</v>
      </c>
      <c r="AP22" s="18">
        <v>1</v>
      </c>
      <c r="AQ22" s="19">
        <f t="shared" si="1"/>
        <v>3</v>
      </c>
      <c r="AR22" s="19">
        <f t="shared" si="2"/>
        <v>60</v>
      </c>
      <c r="AS22" s="20">
        <v>4</v>
      </c>
      <c r="AT22" s="20">
        <v>4</v>
      </c>
      <c r="AU22" s="20">
        <v>1</v>
      </c>
      <c r="AV22" s="20">
        <v>1</v>
      </c>
      <c r="AW22" s="20">
        <v>1</v>
      </c>
      <c r="AX22" s="20">
        <v>1</v>
      </c>
      <c r="AY22" s="20">
        <v>1</v>
      </c>
      <c r="AZ22" s="20">
        <v>1</v>
      </c>
      <c r="BA22" s="20">
        <v>0</v>
      </c>
      <c r="BB22" s="20">
        <v>1</v>
      </c>
      <c r="BC22" s="19">
        <f t="shared" si="3"/>
        <v>15</v>
      </c>
      <c r="BD22" s="24">
        <f t="shared" si="4"/>
        <v>88.235294117647058</v>
      </c>
      <c r="BE22" s="21" t="s">
        <v>41</v>
      </c>
      <c r="BF22" s="21" t="s">
        <v>41</v>
      </c>
      <c r="BG22" s="21" t="s">
        <v>41</v>
      </c>
      <c r="BH22" s="21" t="s">
        <v>41</v>
      </c>
      <c r="BI22" s="21" t="s">
        <v>41</v>
      </c>
      <c r="BJ22" s="19"/>
      <c r="BK22" s="22">
        <v>5</v>
      </c>
      <c r="BL22" s="22">
        <v>5</v>
      </c>
      <c r="BM22" s="22">
        <v>5</v>
      </c>
      <c r="BN22" s="22">
        <v>5</v>
      </c>
      <c r="BO22" s="22">
        <v>5</v>
      </c>
      <c r="BP22" s="22">
        <v>5</v>
      </c>
      <c r="BQ22" s="22">
        <v>5</v>
      </c>
      <c r="BR22" s="22">
        <v>5</v>
      </c>
      <c r="BS22" s="22">
        <v>5</v>
      </c>
      <c r="BT22" s="22">
        <v>5</v>
      </c>
      <c r="BU22" s="19">
        <f t="shared" si="6"/>
        <v>50</v>
      </c>
      <c r="BV22" s="19">
        <f t="shared" si="7"/>
        <v>100</v>
      </c>
      <c r="BW22" s="17">
        <v>1</v>
      </c>
      <c r="BX22" s="17">
        <v>1</v>
      </c>
      <c r="BY22" s="17">
        <v>1</v>
      </c>
      <c r="BZ22" s="17">
        <v>2</v>
      </c>
      <c r="CA22" s="17">
        <v>5</v>
      </c>
      <c r="CB22" s="17">
        <v>5</v>
      </c>
      <c r="CC22" s="17">
        <v>5</v>
      </c>
      <c r="CD22" s="19">
        <f t="shared" si="8"/>
        <v>20</v>
      </c>
      <c r="CE22" s="23">
        <v>2</v>
      </c>
      <c r="CF22" s="23">
        <v>4</v>
      </c>
      <c r="CG22" s="23">
        <v>1</v>
      </c>
      <c r="CH22" s="23">
        <v>1</v>
      </c>
      <c r="CI22" s="23">
        <v>1</v>
      </c>
      <c r="CJ22" s="23">
        <v>0</v>
      </c>
      <c r="CK22" s="23">
        <v>1</v>
      </c>
      <c r="CL22" s="23">
        <v>1</v>
      </c>
      <c r="CM22" s="23">
        <v>1</v>
      </c>
      <c r="CN22" s="23">
        <v>1</v>
      </c>
      <c r="CO22" s="19">
        <f t="shared" si="9"/>
        <v>13</v>
      </c>
      <c r="CP22" s="24">
        <f t="shared" si="10"/>
        <v>76.470588235294116</v>
      </c>
      <c r="CQ22" s="18"/>
      <c r="CR22" s="18"/>
      <c r="CS22" s="18"/>
      <c r="CT22" s="18"/>
      <c r="CU22" s="18"/>
      <c r="CV22" s="18"/>
      <c r="CW22" s="19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19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19"/>
    </row>
    <row r="23" spans="1:125" ht="16.5" customHeight="1">
      <c r="A23" s="1">
        <v>21</v>
      </c>
      <c r="B23" s="1">
        <v>2</v>
      </c>
      <c r="C23" s="2">
        <v>44074</v>
      </c>
      <c r="D23" s="3">
        <v>12.7</v>
      </c>
      <c r="E23" s="1">
        <v>1</v>
      </c>
      <c r="F23" s="1">
        <v>0</v>
      </c>
      <c r="G23" s="1">
        <v>0</v>
      </c>
      <c r="H23" s="3">
        <v>12.9</v>
      </c>
      <c r="I23" s="3">
        <v>2.6</v>
      </c>
      <c r="J23" s="4">
        <v>134.80000000000001</v>
      </c>
      <c r="K23" s="5">
        <v>6.16</v>
      </c>
      <c r="L23" s="6">
        <v>2.4</v>
      </c>
      <c r="M23" s="1">
        <v>77</v>
      </c>
      <c r="N23" s="6">
        <v>3.09</v>
      </c>
      <c r="O23" s="1">
        <v>92</v>
      </c>
      <c r="P23" s="1">
        <v>78</v>
      </c>
      <c r="Q23" s="6">
        <v>2.09</v>
      </c>
      <c r="R23" s="1">
        <v>60</v>
      </c>
      <c r="S23" s="1">
        <v>10</v>
      </c>
      <c r="T23" s="1">
        <v>15.7</v>
      </c>
      <c r="U23" s="84">
        <v>1</v>
      </c>
      <c r="V23" s="84">
        <v>1</v>
      </c>
      <c r="W23" s="84">
        <v>1</v>
      </c>
      <c r="X23" s="84">
        <v>1</v>
      </c>
      <c r="Y23" s="84">
        <v>1</v>
      </c>
      <c r="Z23" s="84">
        <v>0</v>
      </c>
      <c r="AA23" s="1">
        <v>0</v>
      </c>
      <c r="AB23" s="1">
        <v>0</v>
      </c>
      <c r="AC23" s="1">
        <v>1</v>
      </c>
      <c r="AD23" s="17">
        <v>5</v>
      </c>
      <c r="AE23" s="17">
        <v>5</v>
      </c>
      <c r="AF23" s="17">
        <v>4</v>
      </c>
      <c r="AG23" s="17">
        <v>5</v>
      </c>
      <c r="AH23" s="17">
        <v>5</v>
      </c>
      <c r="AI23" s="17" t="s">
        <v>41</v>
      </c>
      <c r="AJ23" s="17" t="s">
        <v>41</v>
      </c>
      <c r="AK23" s="19">
        <f t="shared" si="0"/>
        <v>24</v>
      </c>
      <c r="AL23" s="18">
        <v>1</v>
      </c>
      <c r="AM23" s="18">
        <v>1</v>
      </c>
      <c r="AN23" s="18">
        <v>1</v>
      </c>
      <c r="AO23" s="18">
        <v>1</v>
      </c>
      <c r="AP23" s="18">
        <v>1</v>
      </c>
      <c r="AQ23" s="19">
        <f t="shared" si="1"/>
        <v>5</v>
      </c>
      <c r="AR23" s="19">
        <f t="shared" si="2"/>
        <v>100</v>
      </c>
      <c r="AS23" s="20">
        <v>5</v>
      </c>
      <c r="AT23" s="20">
        <v>4</v>
      </c>
      <c r="AU23" s="20">
        <v>1</v>
      </c>
      <c r="AV23" s="20">
        <v>1</v>
      </c>
      <c r="AW23" s="20">
        <v>1</v>
      </c>
      <c r="AX23" s="20">
        <v>1</v>
      </c>
      <c r="AY23" s="20">
        <v>1</v>
      </c>
      <c r="AZ23" s="20">
        <v>1</v>
      </c>
      <c r="BA23" s="20">
        <v>1</v>
      </c>
      <c r="BB23" s="20">
        <v>1</v>
      </c>
      <c r="BC23" s="19">
        <f t="shared" si="3"/>
        <v>17</v>
      </c>
      <c r="BD23" s="24">
        <f t="shared" si="4"/>
        <v>100</v>
      </c>
      <c r="BE23" s="21" t="s">
        <v>41</v>
      </c>
      <c r="BF23" s="21" t="s">
        <v>41</v>
      </c>
      <c r="BG23" s="21" t="s">
        <v>41</v>
      </c>
      <c r="BH23" s="21" t="s">
        <v>41</v>
      </c>
      <c r="BI23" s="21" t="s">
        <v>41</v>
      </c>
      <c r="BJ23" s="19"/>
      <c r="BK23" s="22">
        <v>3</v>
      </c>
      <c r="BL23" s="22">
        <v>4</v>
      </c>
      <c r="BM23" s="22">
        <v>5</v>
      </c>
      <c r="BN23" s="22">
        <v>5</v>
      </c>
      <c r="BO23" s="22">
        <v>4</v>
      </c>
      <c r="BP23" s="22">
        <v>5</v>
      </c>
      <c r="BQ23" s="22">
        <v>5</v>
      </c>
      <c r="BR23" s="22">
        <v>5</v>
      </c>
      <c r="BS23" s="22">
        <v>5</v>
      </c>
      <c r="BT23" s="22">
        <v>5</v>
      </c>
      <c r="BU23" s="19">
        <f t="shared" si="6"/>
        <v>46</v>
      </c>
      <c r="BV23" s="19">
        <f t="shared" si="7"/>
        <v>92</v>
      </c>
      <c r="BW23" s="17">
        <v>5</v>
      </c>
      <c r="BX23" s="17">
        <v>5</v>
      </c>
      <c r="BY23" s="17">
        <v>5</v>
      </c>
      <c r="BZ23" s="17">
        <v>5</v>
      </c>
      <c r="CA23" s="17">
        <v>5</v>
      </c>
      <c r="CB23" s="17" t="s">
        <v>41</v>
      </c>
      <c r="CC23" s="17" t="s">
        <v>41</v>
      </c>
      <c r="CD23" s="19">
        <f t="shared" si="8"/>
        <v>25</v>
      </c>
      <c r="CE23" s="23">
        <v>4</v>
      </c>
      <c r="CF23" s="23">
        <v>5</v>
      </c>
      <c r="CG23" s="23">
        <v>1</v>
      </c>
      <c r="CH23" s="23">
        <v>1</v>
      </c>
      <c r="CI23" s="23">
        <v>1</v>
      </c>
      <c r="CJ23" s="23">
        <v>1</v>
      </c>
      <c r="CK23" s="23">
        <v>1</v>
      </c>
      <c r="CL23" s="23">
        <v>1</v>
      </c>
      <c r="CM23" s="23">
        <v>1</v>
      </c>
      <c r="CN23" s="23">
        <v>0</v>
      </c>
      <c r="CO23" s="19">
        <f t="shared" si="9"/>
        <v>16</v>
      </c>
      <c r="CP23" s="24">
        <f t="shared" si="10"/>
        <v>94.117647058823536</v>
      </c>
      <c r="CQ23" s="18"/>
      <c r="CR23" s="18"/>
      <c r="CS23" s="18"/>
      <c r="CT23" s="18"/>
      <c r="CU23" s="18"/>
      <c r="CV23" s="18"/>
      <c r="CW23" s="19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19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19"/>
    </row>
    <row r="24" spans="1:125" ht="16.5" customHeight="1">
      <c r="A24" s="1">
        <v>22</v>
      </c>
      <c r="B24" s="1">
        <v>2</v>
      </c>
      <c r="C24" s="2">
        <v>44083</v>
      </c>
      <c r="D24" s="3">
        <v>8.3000000000000007</v>
      </c>
      <c r="E24" s="1">
        <v>1</v>
      </c>
      <c r="F24" s="1">
        <v>0</v>
      </c>
      <c r="G24" s="1">
        <v>0</v>
      </c>
      <c r="H24" s="3">
        <v>13.6</v>
      </c>
      <c r="I24" s="3">
        <v>8.3000000000000007</v>
      </c>
      <c r="J24" s="4">
        <v>122</v>
      </c>
      <c r="K24" s="5">
        <v>6.75</v>
      </c>
      <c r="L24" s="6">
        <v>1.89</v>
      </c>
      <c r="M24" s="1">
        <v>101</v>
      </c>
      <c r="N24" s="6">
        <v>2.17</v>
      </c>
      <c r="O24" s="1">
        <v>105</v>
      </c>
      <c r="P24" s="1">
        <v>87</v>
      </c>
      <c r="Q24" s="6">
        <v>2.2999999999999998</v>
      </c>
      <c r="R24" s="1">
        <v>101</v>
      </c>
      <c r="S24" s="1">
        <v>5</v>
      </c>
      <c r="T24" s="1">
        <v>4.7699999999999996</v>
      </c>
      <c r="U24" s="84">
        <v>1</v>
      </c>
      <c r="V24" s="84">
        <v>1</v>
      </c>
      <c r="W24" s="84">
        <v>0</v>
      </c>
      <c r="X24" s="84">
        <v>0</v>
      </c>
      <c r="Y24" s="84">
        <v>1</v>
      </c>
      <c r="Z24" s="84">
        <v>0</v>
      </c>
      <c r="AA24" s="1">
        <v>1</v>
      </c>
      <c r="AB24" s="1">
        <v>1</v>
      </c>
      <c r="AC24" s="1">
        <v>1</v>
      </c>
      <c r="AD24" s="17">
        <v>3</v>
      </c>
      <c r="AE24" s="17">
        <v>2</v>
      </c>
      <c r="AF24" s="17">
        <v>3</v>
      </c>
      <c r="AG24" s="17">
        <v>3</v>
      </c>
      <c r="AH24" s="17">
        <v>5</v>
      </c>
      <c r="AI24" s="17">
        <v>5</v>
      </c>
      <c r="AJ24" s="17">
        <v>5</v>
      </c>
      <c r="AK24" s="19">
        <f t="shared" si="0"/>
        <v>26</v>
      </c>
      <c r="AL24" s="18">
        <v>0</v>
      </c>
      <c r="AM24" s="18">
        <v>1</v>
      </c>
      <c r="AN24" s="18">
        <v>1</v>
      </c>
      <c r="AO24" s="18">
        <v>1</v>
      </c>
      <c r="AP24" s="18">
        <v>0</v>
      </c>
      <c r="AQ24" s="19">
        <f t="shared" si="1"/>
        <v>3</v>
      </c>
      <c r="AR24" s="19">
        <f t="shared" si="2"/>
        <v>60</v>
      </c>
      <c r="AS24" s="20">
        <v>5</v>
      </c>
      <c r="AT24" s="20">
        <v>4</v>
      </c>
      <c r="AU24" s="20">
        <v>1</v>
      </c>
      <c r="AV24" s="20">
        <v>1</v>
      </c>
      <c r="AW24" s="20">
        <v>1</v>
      </c>
      <c r="AX24" s="20">
        <v>1</v>
      </c>
      <c r="AY24" s="20">
        <v>1</v>
      </c>
      <c r="AZ24" s="20">
        <v>1</v>
      </c>
      <c r="BA24" s="20">
        <v>1</v>
      </c>
      <c r="BB24" s="20">
        <v>1</v>
      </c>
      <c r="BC24" s="19">
        <f t="shared" si="3"/>
        <v>17</v>
      </c>
      <c r="BD24" s="24">
        <f t="shared" si="4"/>
        <v>100</v>
      </c>
      <c r="BE24" s="21" t="s">
        <v>41</v>
      </c>
      <c r="BF24" s="21" t="s">
        <v>41</v>
      </c>
      <c r="BG24" s="21" t="s">
        <v>41</v>
      </c>
      <c r="BH24" s="21" t="s">
        <v>41</v>
      </c>
      <c r="BI24" s="21" t="s">
        <v>41</v>
      </c>
      <c r="BJ24" s="19"/>
      <c r="BK24" s="22">
        <v>5</v>
      </c>
      <c r="BL24" s="22">
        <v>3</v>
      </c>
      <c r="BM24" s="22">
        <v>5</v>
      </c>
      <c r="BN24" s="22">
        <v>4</v>
      </c>
      <c r="BO24" s="22">
        <v>4</v>
      </c>
      <c r="BP24" s="22">
        <v>5</v>
      </c>
      <c r="BQ24" s="22">
        <v>5</v>
      </c>
      <c r="BR24" s="22">
        <v>4</v>
      </c>
      <c r="BS24" s="22">
        <v>4</v>
      </c>
      <c r="BT24" s="22">
        <v>5</v>
      </c>
      <c r="BU24" s="19">
        <f t="shared" si="6"/>
        <v>44</v>
      </c>
      <c r="BV24" s="19">
        <f t="shared" si="7"/>
        <v>88</v>
      </c>
      <c r="BW24" s="17">
        <v>3</v>
      </c>
      <c r="BX24" s="17">
        <v>2</v>
      </c>
      <c r="BY24" s="17">
        <v>2</v>
      </c>
      <c r="BZ24" s="17">
        <v>3</v>
      </c>
      <c r="CA24" s="17">
        <v>5</v>
      </c>
      <c r="CB24" s="17">
        <v>5</v>
      </c>
      <c r="CC24" s="17">
        <v>5</v>
      </c>
      <c r="CD24" s="19">
        <f t="shared" si="8"/>
        <v>25</v>
      </c>
      <c r="CE24" s="23">
        <v>4</v>
      </c>
      <c r="CF24" s="23">
        <v>5</v>
      </c>
      <c r="CG24" s="23">
        <v>1</v>
      </c>
      <c r="CH24" s="23">
        <v>1</v>
      </c>
      <c r="CI24" s="23">
        <v>1</v>
      </c>
      <c r="CJ24" s="23">
        <v>0</v>
      </c>
      <c r="CK24" s="23">
        <v>1</v>
      </c>
      <c r="CL24" s="23">
        <v>1</v>
      </c>
      <c r="CM24" s="23">
        <v>1</v>
      </c>
      <c r="CN24" s="23">
        <v>1</v>
      </c>
      <c r="CO24" s="19">
        <f t="shared" si="9"/>
        <v>16</v>
      </c>
      <c r="CP24" s="24">
        <f t="shared" si="10"/>
        <v>94.117647058823536</v>
      </c>
      <c r="CQ24" s="18"/>
      <c r="CR24" s="18"/>
      <c r="CS24" s="18"/>
      <c r="CT24" s="18"/>
      <c r="CU24" s="18"/>
      <c r="CV24" s="18"/>
      <c r="CW24" s="19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19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19"/>
    </row>
    <row r="25" spans="1:125" ht="16.5" customHeight="1">
      <c r="A25" s="1">
        <v>23</v>
      </c>
      <c r="B25" s="1">
        <v>2</v>
      </c>
      <c r="C25" s="2">
        <v>44069</v>
      </c>
      <c r="D25" s="3">
        <v>15.3</v>
      </c>
      <c r="E25" s="1">
        <v>1</v>
      </c>
      <c r="F25" s="1">
        <v>0</v>
      </c>
      <c r="G25" s="1">
        <v>0</v>
      </c>
      <c r="H25" s="3">
        <v>14.8</v>
      </c>
      <c r="I25" s="3">
        <v>4.5999999999999996</v>
      </c>
      <c r="J25" s="4">
        <v>411.3</v>
      </c>
      <c r="K25" s="5">
        <v>22.1</v>
      </c>
      <c r="L25" s="6">
        <v>3.87</v>
      </c>
      <c r="M25" s="1">
        <v>115</v>
      </c>
      <c r="N25" s="6">
        <v>4.05</v>
      </c>
      <c r="O25" s="1">
        <v>110</v>
      </c>
      <c r="P25" s="1">
        <v>96</v>
      </c>
      <c r="Q25" s="6">
        <v>5.51</v>
      </c>
      <c r="R25" s="1">
        <v>147</v>
      </c>
      <c r="S25" s="1">
        <v>21</v>
      </c>
      <c r="T25" s="1">
        <v>1.1100000000000001</v>
      </c>
      <c r="U25" s="84">
        <v>1</v>
      </c>
      <c r="V25" s="84">
        <v>1</v>
      </c>
      <c r="W25" s="84">
        <v>0</v>
      </c>
      <c r="X25" s="84">
        <v>1</v>
      </c>
      <c r="Y25" s="84">
        <v>0</v>
      </c>
      <c r="Z25" s="84">
        <v>0</v>
      </c>
      <c r="AA25" s="1">
        <v>1</v>
      </c>
      <c r="AB25" s="1">
        <v>1</v>
      </c>
      <c r="AC25" s="1">
        <v>1</v>
      </c>
      <c r="AD25" s="17">
        <v>5</v>
      </c>
      <c r="AE25" s="17">
        <v>1</v>
      </c>
      <c r="AF25" s="17">
        <v>5</v>
      </c>
      <c r="AG25" s="17">
        <v>5</v>
      </c>
      <c r="AH25" s="17">
        <v>4</v>
      </c>
      <c r="AI25" s="17" t="s">
        <v>41</v>
      </c>
      <c r="AJ25" s="17" t="s">
        <v>41</v>
      </c>
      <c r="AK25" s="19">
        <f t="shared" si="0"/>
        <v>20</v>
      </c>
      <c r="AL25" s="18">
        <v>1</v>
      </c>
      <c r="AM25" s="18">
        <v>1</v>
      </c>
      <c r="AN25" s="18">
        <v>1</v>
      </c>
      <c r="AO25" s="18">
        <v>1</v>
      </c>
      <c r="AP25" s="18">
        <v>1</v>
      </c>
      <c r="AQ25" s="19">
        <f t="shared" si="1"/>
        <v>5</v>
      </c>
      <c r="AR25" s="19">
        <f t="shared" si="2"/>
        <v>100</v>
      </c>
      <c r="AS25" s="20">
        <v>2</v>
      </c>
      <c r="AT25" s="20">
        <v>3</v>
      </c>
      <c r="AU25" s="20">
        <v>1</v>
      </c>
      <c r="AV25" s="20">
        <v>1</v>
      </c>
      <c r="AW25" s="20">
        <v>1</v>
      </c>
      <c r="AX25" s="20">
        <v>1</v>
      </c>
      <c r="AY25" s="20">
        <v>1</v>
      </c>
      <c r="AZ25" s="20">
        <v>1</v>
      </c>
      <c r="BA25" s="20">
        <v>1</v>
      </c>
      <c r="BB25" s="20">
        <v>1</v>
      </c>
      <c r="BC25" s="19">
        <f t="shared" si="3"/>
        <v>13</v>
      </c>
      <c r="BD25" s="24">
        <f t="shared" si="4"/>
        <v>76.470588235294116</v>
      </c>
      <c r="BE25" s="21" t="s">
        <v>41</v>
      </c>
      <c r="BF25" s="21" t="s">
        <v>41</v>
      </c>
      <c r="BG25" s="21" t="s">
        <v>41</v>
      </c>
      <c r="BH25" s="21" t="s">
        <v>41</v>
      </c>
      <c r="BI25" s="21" t="s">
        <v>41</v>
      </c>
      <c r="BJ25" s="19"/>
      <c r="BK25" s="22">
        <v>5</v>
      </c>
      <c r="BL25" s="22">
        <v>4</v>
      </c>
      <c r="BM25" s="22">
        <v>5</v>
      </c>
      <c r="BN25" s="22">
        <v>5</v>
      </c>
      <c r="BO25" s="22">
        <v>5</v>
      </c>
      <c r="BP25" s="22">
        <v>2</v>
      </c>
      <c r="BQ25" s="22">
        <v>5</v>
      </c>
      <c r="BR25" s="22">
        <v>5</v>
      </c>
      <c r="BS25" s="22">
        <v>5</v>
      </c>
      <c r="BT25" s="22">
        <v>5</v>
      </c>
      <c r="BU25" s="19">
        <f t="shared" si="6"/>
        <v>46</v>
      </c>
      <c r="BV25" s="19">
        <f t="shared" si="7"/>
        <v>92</v>
      </c>
      <c r="BW25" s="17">
        <v>4</v>
      </c>
      <c r="BX25" s="17">
        <v>3</v>
      </c>
      <c r="BY25" s="17">
        <v>5</v>
      </c>
      <c r="BZ25" s="17">
        <v>5</v>
      </c>
      <c r="CA25" s="17">
        <v>4</v>
      </c>
      <c r="CB25" s="17" t="s">
        <v>41</v>
      </c>
      <c r="CC25" s="17" t="s">
        <v>41</v>
      </c>
      <c r="CD25" s="19">
        <f t="shared" si="8"/>
        <v>21</v>
      </c>
      <c r="CE25" s="23">
        <v>3</v>
      </c>
      <c r="CF25" s="23">
        <v>5</v>
      </c>
      <c r="CG25" s="23">
        <v>1</v>
      </c>
      <c r="CH25" s="23">
        <v>1</v>
      </c>
      <c r="CI25" s="23">
        <v>1</v>
      </c>
      <c r="CJ25" s="23">
        <v>1</v>
      </c>
      <c r="CK25" s="23">
        <v>1</v>
      </c>
      <c r="CL25" s="23">
        <v>1</v>
      </c>
      <c r="CM25" s="23">
        <v>1</v>
      </c>
      <c r="CN25" s="23">
        <v>0</v>
      </c>
      <c r="CO25" s="19">
        <f t="shared" si="9"/>
        <v>15</v>
      </c>
      <c r="CP25" s="24">
        <f t="shared" si="10"/>
        <v>88.235294117647058</v>
      </c>
      <c r="CQ25" s="18"/>
      <c r="CR25" s="18"/>
      <c r="CS25" s="18"/>
      <c r="CT25" s="18"/>
      <c r="CU25" s="18"/>
      <c r="CV25" s="18"/>
      <c r="CW25" s="19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19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19"/>
    </row>
    <row r="26" spans="1:125" ht="16.5" customHeight="1">
      <c r="A26" s="1">
        <v>24</v>
      </c>
      <c r="B26" s="1">
        <v>2</v>
      </c>
      <c r="C26" s="2">
        <v>44069</v>
      </c>
      <c r="D26" s="3">
        <v>15.5</v>
      </c>
      <c r="E26" s="1">
        <v>2</v>
      </c>
      <c r="F26" s="1">
        <v>0</v>
      </c>
      <c r="G26" s="1">
        <v>0</v>
      </c>
      <c r="H26" s="3">
        <v>14.4</v>
      </c>
      <c r="I26" s="3">
        <v>4.8</v>
      </c>
      <c r="J26" s="4">
        <v>78.900000000000006</v>
      </c>
      <c r="K26" s="5">
        <v>41.5</v>
      </c>
      <c r="L26" s="6">
        <v>3.01</v>
      </c>
      <c r="M26" s="1">
        <v>88</v>
      </c>
      <c r="N26" s="6">
        <v>3.08</v>
      </c>
      <c r="O26" s="1">
        <v>73</v>
      </c>
      <c r="P26" s="1">
        <v>98</v>
      </c>
      <c r="Q26" s="6">
        <v>3.78</v>
      </c>
      <c r="R26" s="1">
        <v>102</v>
      </c>
      <c r="S26" s="1">
        <v>16</v>
      </c>
      <c r="T26" s="1">
        <v>0.22</v>
      </c>
      <c r="U26" s="84">
        <v>1</v>
      </c>
      <c r="V26" s="84">
        <v>1</v>
      </c>
      <c r="W26" s="84">
        <v>1</v>
      </c>
      <c r="X26" s="84">
        <v>1</v>
      </c>
      <c r="Y26" s="84">
        <v>1</v>
      </c>
      <c r="Z26" s="84">
        <v>1</v>
      </c>
      <c r="AA26" s="1">
        <v>1</v>
      </c>
      <c r="AB26" s="1">
        <v>1</v>
      </c>
      <c r="AC26" s="1">
        <v>1</v>
      </c>
      <c r="AD26" s="17">
        <v>5</v>
      </c>
      <c r="AE26" s="17">
        <v>5</v>
      </c>
      <c r="AF26" s="17">
        <v>5</v>
      </c>
      <c r="AG26" s="17">
        <v>5</v>
      </c>
      <c r="AH26" s="17">
        <v>5</v>
      </c>
      <c r="AI26" s="17" t="s">
        <v>41</v>
      </c>
      <c r="AJ26" s="17" t="s">
        <v>41</v>
      </c>
      <c r="AK26" s="19">
        <f t="shared" si="0"/>
        <v>25</v>
      </c>
      <c r="AL26" s="18">
        <v>1</v>
      </c>
      <c r="AM26" s="18">
        <v>1</v>
      </c>
      <c r="AN26" s="18">
        <v>1</v>
      </c>
      <c r="AO26" s="18">
        <v>0</v>
      </c>
      <c r="AP26" s="18">
        <v>1</v>
      </c>
      <c r="AQ26" s="19">
        <f t="shared" si="1"/>
        <v>4</v>
      </c>
      <c r="AR26" s="19">
        <f t="shared" si="2"/>
        <v>80</v>
      </c>
      <c r="AS26" s="20">
        <v>5</v>
      </c>
      <c r="AT26" s="20">
        <v>4</v>
      </c>
      <c r="AU26" s="20">
        <v>1</v>
      </c>
      <c r="AV26" s="20">
        <v>1</v>
      </c>
      <c r="AW26" s="20">
        <v>1</v>
      </c>
      <c r="AX26" s="20">
        <v>1</v>
      </c>
      <c r="AY26" s="20">
        <v>1</v>
      </c>
      <c r="AZ26" s="20">
        <v>1</v>
      </c>
      <c r="BA26" s="20">
        <v>1</v>
      </c>
      <c r="BB26" s="20">
        <v>1</v>
      </c>
      <c r="BC26" s="19">
        <f t="shared" si="3"/>
        <v>17</v>
      </c>
      <c r="BD26" s="24">
        <f t="shared" si="4"/>
        <v>100</v>
      </c>
      <c r="BE26" s="21" t="s">
        <v>41</v>
      </c>
      <c r="BF26" s="21" t="s">
        <v>41</v>
      </c>
      <c r="BG26" s="21" t="s">
        <v>41</v>
      </c>
      <c r="BH26" s="21" t="s">
        <v>41</v>
      </c>
      <c r="BI26" s="21" t="s">
        <v>41</v>
      </c>
      <c r="BJ26" s="19"/>
      <c r="BK26" s="22">
        <v>2</v>
      </c>
      <c r="BL26" s="22">
        <v>5</v>
      </c>
      <c r="BM26" s="22">
        <v>3</v>
      </c>
      <c r="BN26" s="22">
        <v>5</v>
      </c>
      <c r="BO26" s="22">
        <v>3</v>
      </c>
      <c r="BP26" s="22">
        <v>4</v>
      </c>
      <c r="BQ26" s="22">
        <v>5</v>
      </c>
      <c r="BR26" s="22">
        <v>5</v>
      </c>
      <c r="BS26" s="22">
        <v>5</v>
      </c>
      <c r="BT26" s="22">
        <v>5</v>
      </c>
      <c r="BU26" s="19">
        <f t="shared" si="6"/>
        <v>42</v>
      </c>
      <c r="BV26" s="19">
        <f t="shared" si="7"/>
        <v>84</v>
      </c>
      <c r="BW26" s="17">
        <v>5</v>
      </c>
      <c r="BX26" s="17">
        <v>5</v>
      </c>
      <c r="BY26" s="17">
        <v>5</v>
      </c>
      <c r="BZ26" s="17">
        <v>5</v>
      </c>
      <c r="CA26" s="17">
        <v>4</v>
      </c>
      <c r="CB26" s="17" t="s">
        <v>41</v>
      </c>
      <c r="CC26" s="17" t="s">
        <v>41</v>
      </c>
      <c r="CD26" s="19">
        <f t="shared" si="8"/>
        <v>24</v>
      </c>
      <c r="CE26" s="23">
        <v>4</v>
      </c>
      <c r="CF26" s="23">
        <v>5</v>
      </c>
      <c r="CG26" s="23">
        <v>1</v>
      </c>
      <c r="CH26" s="23">
        <v>1</v>
      </c>
      <c r="CI26" s="23">
        <v>1</v>
      </c>
      <c r="CJ26" s="23">
        <v>1</v>
      </c>
      <c r="CK26" s="23">
        <v>1</v>
      </c>
      <c r="CL26" s="23">
        <v>1</v>
      </c>
      <c r="CM26" s="23">
        <v>1</v>
      </c>
      <c r="CN26" s="23">
        <v>0</v>
      </c>
      <c r="CO26" s="19">
        <f t="shared" si="9"/>
        <v>16</v>
      </c>
      <c r="CP26" s="24">
        <f t="shared" si="10"/>
        <v>94.117647058823536</v>
      </c>
      <c r="CQ26" s="18"/>
      <c r="CR26" s="18"/>
      <c r="CS26" s="18"/>
      <c r="CT26" s="18"/>
      <c r="CU26" s="18"/>
      <c r="CV26" s="18"/>
      <c r="CW26" s="19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19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19"/>
    </row>
    <row r="27" spans="1:125" ht="16.5" customHeight="1">
      <c r="A27" s="1">
        <v>25</v>
      </c>
      <c r="B27" s="1">
        <v>2</v>
      </c>
      <c r="C27" s="2">
        <v>44076</v>
      </c>
      <c r="D27" s="3">
        <v>9.9</v>
      </c>
      <c r="E27" s="1">
        <v>2</v>
      </c>
      <c r="F27" s="1">
        <v>0</v>
      </c>
      <c r="G27" s="1">
        <v>0</v>
      </c>
      <c r="H27" s="3">
        <v>11.8</v>
      </c>
      <c r="I27" s="3">
        <v>3.4</v>
      </c>
      <c r="J27" s="4">
        <v>73.900000000000006</v>
      </c>
      <c r="K27" s="5">
        <v>11</v>
      </c>
      <c r="L27" s="6">
        <v>2.11</v>
      </c>
      <c r="M27" s="1">
        <v>76</v>
      </c>
      <c r="N27" s="6">
        <v>2.33</v>
      </c>
      <c r="O27" s="1">
        <v>70</v>
      </c>
      <c r="P27" s="1">
        <v>90</v>
      </c>
      <c r="Q27" s="6">
        <v>2.52</v>
      </c>
      <c r="R27" s="1">
        <v>93</v>
      </c>
      <c r="S27" s="1">
        <v>10</v>
      </c>
      <c r="T27" s="1">
        <v>0.61</v>
      </c>
      <c r="U27" s="84">
        <v>1</v>
      </c>
      <c r="V27" s="84">
        <v>1</v>
      </c>
      <c r="W27" s="84">
        <v>0</v>
      </c>
      <c r="X27" s="84">
        <v>0</v>
      </c>
      <c r="Y27" s="84">
        <v>0</v>
      </c>
      <c r="Z27" s="84">
        <v>0</v>
      </c>
      <c r="AA27" s="1">
        <v>1</v>
      </c>
      <c r="AB27" s="1">
        <v>1</v>
      </c>
      <c r="AC27" s="1">
        <v>1</v>
      </c>
      <c r="AD27" s="17">
        <v>3</v>
      </c>
      <c r="AE27" s="17">
        <v>2</v>
      </c>
      <c r="AF27" s="17">
        <v>3</v>
      </c>
      <c r="AG27" s="17">
        <v>2</v>
      </c>
      <c r="AH27" s="17">
        <v>4</v>
      </c>
      <c r="AI27" s="17">
        <v>5</v>
      </c>
      <c r="AJ27" s="17">
        <v>5</v>
      </c>
      <c r="AK27" s="19">
        <f t="shared" si="0"/>
        <v>24</v>
      </c>
      <c r="AL27" s="18">
        <v>1</v>
      </c>
      <c r="AM27" s="18">
        <v>1</v>
      </c>
      <c r="AN27" s="18">
        <v>1</v>
      </c>
      <c r="AO27" s="18">
        <v>1</v>
      </c>
      <c r="AP27" s="18">
        <v>1</v>
      </c>
      <c r="AQ27" s="19">
        <f t="shared" si="1"/>
        <v>5</v>
      </c>
      <c r="AR27" s="19">
        <f t="shared" si="2"/>
        <v>100</v>
      </c>
      <c r="AS27" s="20">
        <v>5</v>
      </c>
      <c r="AT27" s="20">
        <v>3</v>
      </c>
      <c r="AU27" s="20">
        <v>1</v>
      </c>
      <c r="AV27" s="20">
        <v>1</v>
      </c>
      <c r="AW27" s="20">
        <v>1</v>
      </c>
      <c r="AX27" s="20">
        <v>1</v>
      </c>
      <c r="AY27" s="20">
        <v>1</v>
      </c>
      <c r="AZ27" s="20">
        <v>1</v>
      </c>
      <c r="BA27" s="20">
        <v>1</v>
      </c>
      <c r="BB27" s="20">
        <v>1</v>
      </c>
      <c r="BC27" s="19">
        <f t="shared" si="3"/>
        <v>16</v>
      </c>
      <c r="BD27" s="24">
        <f t="shared" si="4"/>
        <v>94.117647058823536</v>
      </c>
      <c r="BE27" s="21" t="s">
        <v>41</v>
      </c>
      <c r="BF27" s="21" t="s">
        <v>41</v>
      </c>
      <c r="BG27" s="21" t="s">
        <v>41</v>
      </c>
      <c r="BH27" s="21" t="s">
        <v>41</v>
      </c>
      <c r="BI27" s="21" t="s">
        <v>41</v>
      </c>
      <c r="BJ27" s="19"/>
      <c r="BK27" s="22">
        <v>4</v>
      </c>
      <c r="BL27" s="22">
        <v>5</v>
      </c>
      <c r="BM27" s="22">
        <v>5</v>
      </c>
      <c r="BN27" s="22">
        <v>5</v>
      </c>
      <c r="BO27" s="22">
        <v>4</v>
      </c>
      <c r="BP27" s="22">
        <v>5</v>
      </c>
      <c r="BQ27" s="22">
        <v>5</v>
      </c>
      <c r="BR27" s="22">
        <v>5</v>
      </c>
      <c r="BS27" s="22">
        <v>5</v>
      </c>
      <c r="BT27" s="22">
        <v>5</v>
      </c>
      <c r="BU27" s="19">
        <f t="shared" si="6"/>
        <v>48</v>
      </c>
      <c r="BV27" s="19">
        <f t="shared" si="7"/>
        <v>96</v>
      </c>
      <c r="BW27" s="17">
        <v>2</v>
      </c>
      <c r="BX27" s="17">
        <v>2</v>
      </c>
      <c r="BY27" s="17">
        <v>3</v>
      </c>
      <c r="BZ27" s="17">
        <v>2</v>
      </c>
      <c r="CA27" s="17">
        <v>4</v>
      </c>
      <c r="CB27" s="17">
        <v>4</v>
      </c>
      <c r="CC27" s="17">
        <v>4</v>
      </c>
      <c r="CD27" s="19">
        <f t="shared" si="8"/>
        <v>21</v>
      </c>
      <c r="CE27" s="23">
        <v>3</v>
      </c>
      <c r="CF27" s="23">
        <v>5</v>
      </c>
      <c r="CG27" s="23">
        <v>1</v>
      </c>
      <c r="CH27" s="23">
        <v>1</v>
      </c>
      <c r="CI27" s="23">
        <v>1</v>
      </c>
      <c r="CJ27" s="23">
        <v>1</v>
      </c>
      <c r="CK27" s="23">
        <v>1</v>
      </c>
      <c r="CL27" s="23">
        <v>1</v>
      </c>
      <c r="CM27" s="23">
        <v>1</v>
      </c>
      <c r="CN27" s="23">
        <v>1</v>
      </c>
      <c r="CO27" s="19">
        <f t="shared" si="9"/>
        <v>16</v>
      </c>
      <c r="CP27" s="24">
        <f t="shared" si="10"/>
        <v>94.117647058823536</v>
      </c>
      <c r="CQ27" s="18"/>
      <c r="CR27" s="18"/>
      <c r="CS27" s="18"/>
      <c r="CT27" s="18"/>
      <c r="CU27" s="18"/>
      <c r="CV27" s="18"/>
      <c r="CW27" s="19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19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19"/>
    </row>
    <row r="28" spans="1:125" ht="16.5" customHeight="1">
      <c r="A28" s="1">
        <v>26</v>
      </c>
      <c r="B28" s="1">
        <v>2</v>
      </c>
      <c r="C28" s="2">
        <v>44090</v>
      </c>
      <c r="D28" s="3">
        <v>11.5</v>
      </c>
      <c r="E28" s="1">
        <v>1</v>
      </c>
      <c r="F28" s="1">
        <v>0</v>
      </c>
      <c r="G28" s="1">
        <v>0</v>
      </c>
      <c r="H28" s="3" t="s">
        <v>41</v>
      </c>
      <c r="I28" s="3" t="s">
        <v>41</v>
      </c>
      <c r="J28" s="4" t="s">
        <v>41</v>
      </c>
      <c r="K28" s="5" t="s">
        <v>41</v>
      </c>
      <c r="L28" s="6">
        <v>2.2000000000000002</v>
      </c>
      <c r="M28" s="1">
        <v>90</v>
      </c>
      <c r="N28" s="6">
        <v>2.61</v>
      </c>
      <c r="O28" s="1">
        <v>97</v>
      </c>
      <c r="P28" s="1">
        <v>84</v>
      </c>
      <c r="Q28" s="6">
        <v>2.33</v>
      </c>
      <c r="R28" s="1">
        <v>82</v>
      </c>
      <c r="S28" s="1">
        <v>8</v>
      </c>
      <c r="T28" s="1">
        <v>2.1800000000000002</v>
      </c>
      <c r="U28" s="84">
        <v>1</v>
      </c>
      <c r="V28" s="84">
        <v>1</v>
      </c>
      <c r="W28" s="84">
        <v>1</v>
      </c>
      <c r="X28" s="84">
        <v>1</v>
      </c>
      <c r="Y28" s="84">
        <v>1</v>
      </c>
      <c r="Z28" s="84">
        <v>0</v>
      </c>
      <c r="AA28" s="1">
        <v>1</v>
      </c>
      <c r="AB28" s="1">
        <v>1</v>
      </c>
      <c r="AC28" s="1">
        <v>1</v>
      </c>
      <c r="AD28" s="17">
        <v>3</v>
      </c>
      <c r="AE28" s="17">
        <v>3</v>
      </c>
      <c r="AF28" s="17">
        <v>3</v>
      </c>
      <c r="AG28" s="17">
        <v>3</v>
      </c>
      <c r="AH28" s="17">
        <v>5</v>
      </c>
      <c r="AI28" s="17">
        <v>5</v>
      </c>
      <c r="AJ28" s="17">
        <v>5</v>
      </c>
      <c r="AK28" s="19">
        <f t="shared" si="0"/>
        <v>27</v>
      </c>
      <c r="AL28" s="18">
        <v>1</v>
      </c>
      <c r="AM28" s="18">
        <v>1</v>
      </c>
      <c r="AN28" s="18">
        <v>0</v>
      </c>
      <c r="AO28" s="18">
        <v>1</v>
      </c>
      <c r="AP28" s="18">
        <v>1</v>
      </c>
      <c r="AQ28" s="19">
        <f t="shared" si="1"/>
        <v>4</v>
      </c>
      <c r="AR28" s="19">
        <f t="shared" si="2"/>
        <v>80</v>
      </c>
      <c r="AS28" s="20">
        <v>5</v>
      </c>
      <c r="AT28" s="20">
        <v>4</v>
      </c>
      <c r="AU28" s="20">
        <v>1</v>
      </c>
      <c r="AV28" s="20">
        <v>1</v>
      </c>
      <c r="AW28" s="20">
        <v>1</v>
      </c>
      <c r="AX28" s="20">
        <v>1</v>
      </c>
      <c r="AY28" s="20">
        <v>1</v>
      </c>
      <c r="AZ28" s="20">
        <v>1</v>
      </c>
      <c r="BA28" s="20">
        <v>1</v>
      </c>
      <c r="BB28" s="20">
        <v>1</v>
      </c>
      <c r="BC28" s="19">
        <f t="shared" si="3"/>
        <v>17</v>
      </c>
      <c r="BD28" s="24">
        <f t="shared" si="4"/>
        <v>100</v>
      </c>
      <c r="BE28" s="21" t="s">
        <v>41</v>
      </c>
      <c r="BF28" s="21" t="s">
        <v>41</v>
      </c>
      <c r="BG28" s="21" t="s">
        <v>41</v>
      </c>
      <c r="BH28" s="21" t="s">
        <v>41</v>
      </c>
      <c r="BI28" s="21" t="s">
        <v>41</v>
      </c>
      <c r="BJ28" s="19"/>
      <c r="BK28" s="22">
        <v>5</v>
      </c>
      <c r="BL28" s="22">
        <v>5</v>
      </c>
      <c r="BM28" s="22">
        <v>5</v>
      </c>
      <c r="BN28" s="22">
        <v>5</v>
      </c>
      <c r="BO28" s="22">
        <v>4</v>
      </c>
      <c r="BP28" s="22">
        <v>5</v>
      </c>
      <c r="BQ28" s="22">
        <v>5</v>
      </c>
      <c r="BR28" s="22">
        <v>5</v>
      </c>
      <c r="BS28" s="22">
        <v>5</v>
      </c>
      <c r="BT28" s="22">
        <v>5</v>
      </c>
      <c r="BU28" s="19">
        <f t="shared" si="6"/>
        <v>49</v>
      </c>
      <c r="BV28" s="19">
        <f t="shared" si="7"/>
        <v>98</v>
      </c>
      <c r="BW28" s="17">
        <v>3</v>
      </c>
      <c r="BX28" s="17">
        <v>3</v>
      </c>
      <c r="BY28" s="17">
        <v>3</v>
      </c>
      <c r="BZ28" s="17">
        <v>3</v>
      </c>
      <c r="CA28" s="17">
        <v>5</v>
      </c>
      <c r="CB28" s="17">
        <v>5</v>
      </c>
      <c r="CC28" s="17">
        <v>5</v>
      </c>
      <c r="CD28" s="19">
        <f t="shared" si="8"/>
        <v>27</v>
      </c>
      <c r="CE28" s="23">
        <v>4</v>
      </c>
      <c r="CF28" s="23">
        <v>5</v>
      </c>
      <c r="CG28" s="23">
        <v>1</v>
      </c>
      <c r="CH28" s="23">
        <v>1</v>
      </c>
      <c r="CI28" s="23">
        <v>1</v>
      </c>
      <c r="CJ28" s="23">
        <v>0</v>
      </c>
      <c r="CK28" s="23">
        <v>1</v>
      </c>
      <c r="CL28" s="23">
        <v>1</v>
      </c>
      <c r="CM28" s="23">
        <v>1</v>
      </c>
      <c r="CN28" s="23">
        <v>1</v>
      </c>
      <c r="CO28" s="19">
        <f t="shared" si="9"/>
        <v>16</v>
      </c>
      <c r="CP28" s="24">
        <f t="shared" si="10"/>
        <v>94.117647058823536</v>
      </c>
      <c r="CQ28" s="18"/>
      <c r="CR28" s="18"/>
      <c r="CS28" s="18"/>
      <c r="CT28" s="18"/>
      <c r="CU28" s="18"/>
      <c r="CV28" s="18"/>
      <c r="CW28" s="19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19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19"/>
    </row>
    <row r="29" spans="1:125" ht="16.5" customHeight="1">
      <c r="A29" s="1">
        <v>27</v>
      </c>
      <c r="B29" s="1">
        <v>2</v>
      </c>
      <c r="C29" s="2">
        <v>44095</v>
      </c>
      <c r="D29" s="3">
        <v>9.4</v>
      </c>
      <c r="E29" s="1">
        <v>1</v>
      </c>
      <c r="F29" s="1">
        <v>0</v>
      </c>
      <c r="G29" s="1">
        <v>0</v>
      </c>
      <c r="H29" s="3">
        <v>13.1</v>
      </c>
      <c r="I29" s="3">
        <v>3</v>
      </c>
      <c r="J29" s="4">
        <v>167.5</v>
      </c>
      <c r="K29" s="5">
        <v>7.25</v>
      </c>
      <c r="L29" s="6">
        <v>1.89</v>
      </c>
      <c r="M29" s="1">
        <v>82</v>
      </c>
      <c r="N29" s="6">
        <v>2.33</v>
      </c>
      <c r="O29" s="1">
        <v>92</v>
      </c>
      <c r="P29" s="1">
        <v>81</v>
      </c>
      <c r="Q29" s="6">
        <v>1.89</v>
      </c>
      <c r="R29" s="1">
        <v>70</v>
      </c>
      <c r="S29" s="1">
        <v>42</v>
      </c>
      <c r="T29" s="1">
        <v>2.84</v>
      </c>
      <c r="U29" s="84">
        <v>1</v>
      </c>
      <c r="V29" s="84">
        <v>1</v>
      </c>
      <c r="W29" s="84">
        <v>0</v>
      </c>
      <c r="X29" s="84">
        <v>0</v>
      </c>
      <c r="Y29" s="84">
        <v>0</v>
      </c>
      <c r="Z29" s="84">
        <v>0</v>
      </c>
      <c r="AA29" s="1">
        <v>1</v>
      </c>
      <c r="AB29" s="1">
        <v>1</v>
      </c>
      <c r="AC29" s="1">
        <v>1</v>
      </c>
      <c r="AD29" s="17">
        <v>2</v>
      </c>
      <c r="AE29" s="17">
        <v>3</v>
      </c>
      <c r="AF29" s="17">
        <v>1</v>
      </c>
      <c r="AG29" s="17">
        <v>3</v>
      </c>
      <c r="AH29" s="17">
        <v>1</v>
      </c>
      <c r="AI29" s="17">
        <v>5</v>
      </c>
      <c r="AJ29" s="17">
        <v>4</v>
      </c>
      <c r="AK29" s="19">
        <f t="shared" si="0"/>
        <v>19</v>
      </c>
      <c r="AL29" s="18">
        <v>1</v>
      </c>
      <c r="AM29" s="18">
        <v>1</v>
      </c>
      <c r="AN29" s="18">
        <v>1</v>
      </c>
      <c r="AO29" s="18">
        <v>1</v>
      </c>
      <c r="AP29" s="18">
        <v>1</v>
      </c>
      <c r="AQ29" s="19">
        <f t="shared" si="1"/>
        <v>5</v>
      </c>
      <c r="AR29" s="19">
        <f t="shared" si="2"/>
        <v>100</v>
      </c>
      <c r="AS29" s="20">
        <v>5</v>
      </c>
      <c r="AT29" s="20">
        <v>3</v>
      </c>
      <c r="AU29" s="20">
        <v>1</v>
      </c>
      <c r="AV29" s="20">
        <v>1</v>
      </c>
      <c r="AW29" s="20">
        <v>1</v>
      </c>
      <c r="AX29" s="20">
        <v>1</v>
      </c>
      <c r="AY29" s="20">
        <v>1</v>
      </c>
      <c r="AZ29" s="20">
        <v>1</v>
      </c>
      <c r="BA29" s="20">
        <v>1</v>
      </c>
      <c r="BB29" s="20">
        <v>1</v>
      </c>
      <c r="BC29" s="19">
        <f t="shared" si="3"/>
        <v>16</v>
      </c>
      <c r="BD29" s="24">
        <f t="shared" si="4"/>
        <v>94.117647058823536</v>
      </c>
      <c r="BE29" s="21" t="s">
        <v>41</v>
      </c>
      <c r="BF29" s="21" t="s">
        <v>41</v>
      </c>
      <c r="BG29" s="21" t="s">
        <v>41</v>
      </c>
      <c r="BH29" s="21" t="s">
        <v>41</v>
      </c>
      <c r="BI29" s="21" t="s">
        <v>41</v>
      </c>
      <c r="BJ29" s="19"/>
      <c r="BK29" s="22">
        <v>4</v>
      </c>
      <c r="BL29" s="22">
        <v>5</v>
      </c>
      <c r="BM29" s="22">
        <v>4</v>
      </c>
      <c r="BN29" s="22">
        <v>5</v>
      </c>
      <c r="BO29" s="22">
        <v>4</v>
      </c>
      <c r="BP29" s="22">
        <v>5</v>
      </c>
      <c r="BQ29" s="22">
        <v>3</v>
      </c>
      <c r="BR29" s="22">
        <v>5</v>
      </c>
      <c r="BS29" s="22">
        <v>4</v>
      </c>
      <c r="BT29" s="22">
        <v>3</v>
      </c>
      <c r="BU29" s="19">
        <f t="shared" si="6"/>
        <v>42</v>
      </c>
      <c r="BV29" s="19">
        <f t="shared" si="7"/>
        <v>84</v>
      </c>
      <c r="BW29" s="17">
        <v>3</v>
      </c>
      <c r="BX29" s="17">
        <v>3</v>
      </c>
      <c r="BY29" s="17">
        <v>2</v>
      </c>
      <c r="BZ29" s="17">
        <v>3</v>
      </c>
      <c r="CA29" s="17">
        <v>3</v>
      </c>
      <c r="CB29" s="17">
        <v>5</v>
      </c>
      <c r="CC29" s="17">
        <v>5</v>
      </c>
      <c r="CD29" s="19">
        <f t="shared" si="8"/>
        <v>24</v>
      </c>
      <c r="CE29" s="23">
        <v>4</v>
      </c>
      <c r="CF29" s="23">
        <v>5</v>
      </c>
      <c r="CG29" s="23">
        <v>1</v>
      </c>
      <c r="CH29" s="23">
        <v>1</v>
      </c>
      <c r="CI29" s="23">
        <v>1</v>
      </c>
      <c r="CJ29" s="23">
        <v>1</v>
      </c>
      <c r="CK29" s="23">
        <v>1</v>
      </c>
      <c r="CL29" s="23">
        <v>1</v>
      </c>
      <c r="CM29" s="23">
        <v>1</v>
      </c>
      <c r="CN29" s="23">
        <v>1</v>
      </c>
      <c r="CO29" s="19">
        <f t="shared" si="9"/>
        <v>17</v>
      </c>
      <c r="CP29" s="24">
        <f t="shared" si="10"/>
        <v>100</v>
      </c>
      <c r="CQ29" s="18"/>
      <c r="CR29" s="18"/>
      <c r="CS29" s="18"/>
      <c r="CT29" s="18"/>
      <c r="CU29" s="18"/>
      <c r="CV29" s="18"/>
      <c r="CW29" s="19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19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19"/>
    </row>
    <row r="30" spans="1:125" ht="16.5" customHeight="1">
      <c r="A30" s="1">
        <v>28</v>
      </c>
      <c r="B30" s="1">
        <v>2</v>
      </c>
      <c r="C30" s="2">
        <v>44088</v>
      </c>
      <c r="D30" s="3">
        <v>8.9</v>
      </c>
      <c r="E30" s="1">
        <v>2</v>
      </c>
      <c r="F30" s="1">
        <v>0</v>
      </c>
      <c r="G30" s="1">
        <v>0</v>
      </c>
      <c r="H30" s="3">
        <v>13.5</v>
      </c>
      <c r="I30" s="3">
        <v>6</v>
      </c>
      <c r="J30" s="4">
        <v>1063.4000000000001</v>
      </c>
      <c r="K30" s="5">
        <v>67.8</v>
      </c>
      <c r="L30" s="6">
        <v>1.69</v>
      </c>
      <c r="M30" s="1">
        <v>66</v>
      </c>
      <c r="N30" s="6">
        <v>1.82</v>
      </c>
      <c r="O30" s="1">
        <v>60</v>
      </c>
      <c r="P30" s="1">
        <v>93</v>
      </c>
      <c r="Q30" s="6">
        <v>2.42</v>
      </c>
      <c r="R30" s="1">
        <v>101</v>
      </c>
      <c r="S30" s="1">
        <v>11</v>
      </c>
      <c r="T30" s="1">
        <v>4.3499999999999996</v>
      </c>
      <c r="U30" s="84">
        <v>1</v>
      </c>
      <c r="V30" s="84">
        <v>1</v>
      </c>
      <c r="W30" s="84">
        <v>0</v>
      </c>
      <c r="X30" s="84">
        <v>0</v>
      </c>
      <c r="Y30" s="84">
        <v>1</v>
      </c>
      <c r="Z30" s="84">
        <v>0</v>
      </c>
      <c r="AA30" s="1">
        <v>1</v>
      </c>
      <c r="AB30" s="1">
        <v>1</v>
      </c>
      <c r="AC30" s="1">
        <v>1</v>
      </c>
      <c r="AD30" s="17">
        <v>3</v>
      </c>
      <c r="AE30" s="17">
        <v>3</v>
      </c>
      <c r="AF30" s="17">
        <v>2</v>
      </c>
      <c r="AG30" s="17">
        <v>3</v>
      </c>
      <c r="AH30" s="17">
        <v>5</v>
      </c>
      <c r="AI30" s="17">
        <v>5</v>
      </c>
      <c r="AJ30" s="17">
        <v>5</v>
      </c>
      <c r="AK30" s="19">
        <f t="shared" si="0"/>
        <v>26</v>
      </c>
      <c r="AL30" s="18">
        <v>1</v>
      </c>
      <c r="AM30" s="18">
        <v>1</v>
      </c>
      <c r="AN30" s="18">
        <v>1</v>
      </c>
      <c r="AO30" s="18">
        <v>1</v>
      </c>
      <c r="AP30" s="18">
        <v>1</v>
      </c>
      <c r="AQ30" s="19">
        <f t="shared" si="1"/>
        <v>5</v>
      </c>
      <c r="AR30" s="19">
        <f t="shared" si="2"/>
        <v>100</v>
      </c>
      <c r="AS30" s="20">
        <v>5</v>
      </c>
      <c r="AT30" s="20">
        <v>2</v>
      </c>
      <c r="AU30" s="20">
        <v>1</v>
      </c>
      <c r="AV30" s="20">
        <v>1</v>
      </c>
      <c r="AW30" s="20">
        <v>1</v>
      </c>
      <c r="AX30" s="20">
        <v>1</v>
      </c>
      <c r="AY30" s="20">
        <v>1</v>
      </c>
      <c r="AZ30" s="20">
        <v>1</v>
      </c>
      <c r="BA30" s="20">
        <v>1</v>
      </c>
      <c r="BB30" s="20">
        <v>1</v>
      </c>
      <c r="BC30" s="19">
        <f t="shared" si="3"/>
        <v>15</v>
      </c>
      <c r="BD30" s="24">
        <f t="shared" si="4"/>
        <v>88.235294117647058</v>
      </c>
      <c r="BE30" s="21" t="s">
        <v>41</v>
      </c>
      <c r="BF30" s="21" t="s">
        <v>41</v>
      </c>
      <c r="BG30" s="21" t="s">
        <v>41</v>
      </c>
      <c r="BH30" s="21" t="s">
        <v>41</v>
      </c>
      <c r="BI30" s="21" t="s">
        <v>41</v>
      </c>
      <c r="BJ30" s="19"/>
      <c r="BK30" s="22">
        <v>5</v>
      </c>
      <c r="BL30" s="22">
        <v>5</v>
      </c>
      <c r="BM30" s="22">
        <v>5</v>
      </c>
      <c r="BN30" s="22">
        <v>5</v>
      </c>
      <c r="BO30" s="22">
        <v>5</v>
      </c>
      <c r="BP30" s="22">
        <v>5</v>
      </c>
      <c r="BQ30" s="22">
        <v>5</v>
      </c>
      <c r="BR30" s="22">
        <v>5</v>
      </c>
      <c r="BS30" s="22">
        <v>5</v>
      </c>
      <c r="BT30" s="22">
        <v>5</v>
      </c>
      <c r="BU30" s="19">
        <f t="shared" si="6"/>
        <v>50</v>
      </c>
      <c r="BV30" s="19">
        <f t="shared" si="7"/>
        <v>100</v>
      </c>
      <c r="BW30" s="17">
        <v>3</v>
      </c>
      <c r="BX30" s="17">
        <v>3</v>
      </c>
      <c r="BY30" s="17">
        <v>3</v>
      </c>
      <c r="BZ30" s="17">
        <v>3</v>
      </c>
      <c r="CA30" s="17">
        <v>5</v>
      </c>
      <c r="CB30" s="17">
        <v>5</v>
      </c>
      <c r="CC30" s="17">
        <v>5</v>
      </c>
      <c r="CD30" s="19">
        <f t="shared" si="8"/>
        <v>27</v>
      </c>
      <c r="CE30" s="23">
        <v>2</v>
      </c>
      <c r="CF30" s="23">
        <v>5</v>
      </c>
      <c r="CG30" s="23">
        <v>1</v>
      </c>
      <c r="CH30" s="23">
        <v>1</v>
      </c>
      <c r="CI30" s="23">
        <v>1</v>
      </c>
      <c r="CJ30" s="23">
        <v>1</v>
      </c>
      <c r="CK30" s="23">
        <v>0</v>
      </c>
      <c r="CL30" s="23">
        <v>1</v>
      </c>
      <c r="CM30" s="23">
        <v>1</v>
      </c>
      <c r="CN30" s="23">
        <v>1</v>
      </c>
      <c r="CO30" s="19">
        <f t="shared" si="9"/>
        <v>14</v>
      </c>
      <c r="CP30" s="24">
        <f t="shared" si="10"/>
        <v>82.352941176470594</v>
      </c>
      <c r="CQ30" s="18"/>
      <c r="CR30" s="18"/>
      <c r="CS30" s="18"/>
      <c r="CT30" s="18"/>
      <c r="CU30" s="18"/>
      <c r="CV30" s="18"/>
      <c r="CW30" s="19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19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19"/>
    </row>
    <row r="31" spans="1:125" ht="16.5" customHeight="1">
      <c r="A31" s="1">
        <v>29</v>
      </c>
      <c r="B31" s="1">
        <v>2</v>
      </c>
      <c r="C31" s="2">
        <v>44088</v>
      </c>
      <c r="D31" s="3">
        <v>8.6</v>
      </c>
      <c r="E31" s="1">
        <v>1</v>
      </c>
      <c r="F31" s="1">
        <v>1</v>
      </c>
      <c r="G31" s="1">
        <v>0</v>
      </c>
      <c r="H31" s="3">
        <v>12.9</v>
      </c>
      <c r="I31" s="3">
        <v>1</v>
      </c>
      <c r="J31" s="4">
        <v>212.4</v>
      </c>
      <c r="K31" s="5">
        <v>26.4</v>
      </c>
      <c r="L31" s="6">
        <v>1.73</v>
      </c>
      <c r="M31" s="1">
        <v>90</v>
      </c>
      <c r="N31" s="6">
        <v>1.9</v>
      </c>
      <c r="O31" s="1">
        <v>89</v>
      </c>
      <c r="P31" s="1">
        <v>91</v>
      </c>
      <c r="Q31" s="6">
        <v>2.34</v>
      </c>
      <c r="R31" s="1">
        <v>101</v>
      </c>
      <c r="S31" s="1">
        <v>7</v>
      </c>
      <c r="T31" s="1">
        <v>10.69</v>
      </c>
      <c r="U31" s="84">
        <v>1</v>
      </c>
      <c r="V31" s="84">
        <v>1</v>
      </c>
      <c r="W31" s="84">
        <v>0</v>
      </c>
      <c r="X31" s="84">
        <v>0</v>
      </c>
      <c r="Y31" s="84">
        <v>1</v>
      </c>
      <c r="Z31" s="84">
        <v>0</v>
      </c>
      <c r="AA31" s="1">
        <v>1</v>
      </c>
      <c r="AB31" s="1">
        <v>1</v>
      </c>
      <c r="AC31" s="1">
        <v>1</v>
      </c>
      <c r="AD31" s="17">
        <v>3</v>
      </c>
      <c r="AE31" s="17">
        <v>2</v>
      </c>
      <c r="AF31" s="17">
        <v>2</v>
      </c>
      <c r="AG31" s="17">
        <v>3</v>
      </c>
      <c r="AH31" s="17">
        <v>4</v>
      </c>
      <c r="AI31" s="17">
        <v>4</v>
      </c>
      <c r="AJ31" s="17">
        <v>3</v>
      </c>
      <c r="AK31" s="19">
        <f t="shared" si="0"/>
        <v>21</v>
      </c>
      <c r="AL31" s="18">
        <v>1</v>
      </c>
      <c r="AM31" s="18">
        <v>1</v>
      </c>
      <c r="AN31" s="18">
        <v>1</v>
      </c>
      <c r="AO31" s="18">
        <v>0</v>
      </c>
      <c r="AP31" s="18">
        <v>1</v>
      </c>
      <c r="AQ31" s="19">
        <f t="shared" si="1"/>
        <v>4</v>
      </c>
      <c r="AR31" s="19">
        <f t="shared" si="2"/>
        <v>80</v>
      </c>
      <c r="AS31" s="20">
        <v>3</v>
      </c>
      <c r="AT31" s="20">
        <v>0</v>
      </c>
      <c r="AU31" s="20">
        <v>1</v>
      </c>
      <c r="AV31" s="20">
        <v>1</v>
      </c>
      <c r="AW31" s="20">
        <v>1</v>
      </c>
      <c r="AX31" s="20">
        <v>1</v>
      </c>
      <c r="AY31" s="20">
        <v>1</v>
      </c>
      <c r="AZ31" s="20">
        <v>1</v>
      </c>
      <c r="BA31" s="20">
        <v>1</v>
      </c>
      <c r="BB31" s="20">
        <v>1</v>
      </c>
      <c r="BC31" s="19">
        <f t="shared" si="3"/>
        <v>11</v>
      </c>
      <c r="BD31" s="24">
        <f t="shared" si="4"/>
        <v>64.705882352941174</v>
      </c>
      <c r="BE31" s="21" t="s">
        <v>41</v>
      </c>
      <c r="BF31" s="21" t="s">
        <v>41</v>
      </c>
      <c r="BG31" s="21" t="s">
        <v>41</v>
      </c>
      <c r="BH31" s="21" t="s">
        <v>41</v>
      </c>
      <c r="BI31" s="21" t="s">
        <v>41</v>
      </c>
      <c r="BJ31" s="19"/>
      <c r="BK31" s="22">
        <v>5</v>
      </c>
      <c r="BL31" s="22">
        <v>5</v>
      </c>
      <c r="BM31" s="22">
        <v>4</v>
      </c>
      <c r="BN31" s="22">
        <v>5</v>
      </c>
      <c r="BO31" s="22">
        <v>1</v>
      </c>
      <c r="BP31" s="22">
        <v>5</v>
      </c>
      <c r="BQ31" s="22">
        <v>5</v>
      </c>
      <c r="BR31" s="22">
        <v>5</v>
      </c>
      <c r="BS31" s="22">
        <v>5</v>
      </c>
      <c r="BT31" s="22">
        <v>5</v>
      </c>
      <c r="BU31" s="19">
        <f t="shared" si="6"/>
        <v>45</v>
      </c>
      <c r="BV31" s="19">
        <f t="shared" si="7"/>
        <v>90</v>
      </c>
      <c r="BW31" s="17">
        <v>2</v>
      </c>
      <c r="BX31" s="17">
        <v>3</v>
      </c>
      <c r="BY31" s="17">
        <v>2</v>
      </c>
      <c r="BZ31" s="17">
        <v>3</v>
      </c>
      <c r="CA31" s="17">
        <v>4</v>
      </c>
      <c r="CB31" s="17">
        <v>4</v>
      </c>
      <c r="CC31" s="17">
        <v>4</v>
      </c>
      <c r="CD31" s="19">
        <f t="shared" si="8"/>
        <v>22</v>
      </c>
      <c r="CE31" s="23">
        <v>4</v>
      </c>
      <c r="CF31" s="23">
        <v>5</v>
      </c>
      <c r="CG31" s="23">
        <v>1</v>
      </c>
      <c r="CH31" s="23">
        <v>1</v>
      </c>
      <c r="CI31" s="23">
        <v>1</v>
      </c>
      <c r="CJ31" s="23">
        <v>1</v>
      </c>
      <c r="CK31" s="23">
        <v>1</v>
      </c>
      <c r="CL31" s="23">
        <v>1</v>
      </c>
      <c r="CM31" s="23">
        <v>1</v>
      </c>
      <c r="CN31" s="23">
        <v>1</v>
      </c>
      <c r="CO31" s="19">
        <f t="shared" si="9"/>
        <v>17</v>
      </c>
      <c r="CP31" s="24">
        <f t="shared" si="10"/>
        <v>100</v>
      </c>
      <c r="CQ31" s="18"/>
      <c r="CR31" s="18"/>
      <c r="CS31" s="18"/>
      <c r="CT31" s="18"/>
      <c r="CU31" s="18"/>
      <c r="CV31" s="18"/>
      <c r="CW31" s="19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19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19"/>
    </row>
    <row r="32" spans="1:125" ht="16.5" customHeight="1">
      <c r="A32" s="1">
        <v>30</v>
      </c>
      <c r="B32" s="1">
        <v>2</v>
      </c>
      <c r="C32" s="2">
        <v>44067</v>
      </c>
      <c r="D32" s="3">
        <v>9.6</v>
      </c>
      <c r="E32" s="1">
        <v>1</v>
      </c>
      <c r="F32" s="1">
        <v>0</v>
      </c>
      <c r="G32" s="1">
        <v>0</v>
      </c>
      <c r="H32" s="3">
        <v>14.5</v>
      </c>
      <c r="I32" s="3">
        <v>1.6</v>
      </c>
      <c r="J32" s="4">
        <v>1685.9</v>
      </c>
      <c r="K32" s="5">
        <v>2.04</v>
      </c>
      <c r="L32" s="6">
        <v>2.0099999999999998</v>
      </c>
      <c r="M32" s="1">
        <v>116</v>
      </c>
      <c r="N32" s="6">
        <v>2.41</v>
      </c>
      <c r="O32" s="1">
        <v>125</v>
      </c>
      <c r="P32" s="1">
        <v>84</v>
      </c>
      <c r="Q32" s="6">
        <v>2.11</v>
      </c>
      <c r="R32" s="1">
        <v>99</v>
      </c>
      <c r="S32" s="1">
        <v>11</v>
      </c>
      <c r="T32" s="1">
        <v>2.19</v>
      </c>
      <c r="U32" s="84">
        <v>1</v>
      </c>
      <c r="V32" s="84">
        <v>1</v>
      </c>
      <c r="W32" s="84">
        <v>0</v>
      </c>
      <c r="X32" s="84">
        <v>0</v>
      </c>
      <c r="Y32" s="84">
        <v>0</v>
      </c>
      <c r="Z32" s="84">
        <v>0</v>
      </c>
      <c r="AA32" s="1">
        <v>1</v>
      </c>
      <c r="AB32" s="1">
        <v>1</v>
      </c>
      <c r="AC32" s="1">
        <v>1</v>
      </c>
      <c r="AD32" s="17">
        <v>1</v>
      </c>
      <c r="AE32" s="17">
        <v>3</v>
      </c>
      <c r="AF32" s="17">
        <v>2</v>
      </c>
      <c r="AG32" s="17">
        <v>3</v>
      </c>
      <c r="AH32" s="17">
        <v>4</v>
      </c>
      <c r="AI32" s="17">
        <v>5</v>
      </c>
      <c r="AJ32" s="17">
        <v>5</v>
      </c>
      <c r="AK32" s="19">
        <f t="shared" si="0"/>
        <v>23</v>
      </c>
      <c r="AL32" s="18">
        <v>1</v>
      </c>
      <c r="AM32" s="18">
        <v>1</v>
      </c>
      <c r="AN32" s="18">
        <v>1</v>
      </c>
      <c r="AO32" s="18">
        <v>1</v>
      </c>
      <c r="AP32" s="18">
        <v>1</v>
      </c>
      <c r="AQ32" s="19">
        <f t="shared" si="1"/>
        <v>5</v>
      </c>
      <c r="AR32" s="19">
        <f t="shared" si="2"/>
        <v>100</v>
      </c>
      <c r="AS32" s="20">
        <v>5</v>
      </c>
      <c r="AT32" s="20">
        <v>4</v>
      </c>
      <c r="AU32" s="20">
        <v>1</v>
      </c>
      <c r="AV32" s="20">
        <v>1</v>
      </c>
      <c r="AW32" s="20">
        <v>1</v>
      </c>
      <c r="AX32" s="20">
        <v>1</v>
      </c>
      <c r="AY32" s="20">
        <v>1</v>
      </c>
      <c r="AZ32" s="20">
        <v>1</v>
      </c>
      <c r="BA32" s="20">
        <v>1</v>
      </c>
      <c r="BB32" s="20">
        <v>1</v>
      </c>
      <c r="BC32" s="19">
        <f t="shared" si="3"/>
        <v>17</v>
      </c>
      <c r="BD32" s="24">
        <f t="shared" si="4"/>
        <v>100</v>
      </c>
      <c r="BE32" s="21" t="s">
        <v>41</v>
      </c>
      <c r="BF32" s="21" t="s">
        <v>41</v>
      </c>
      <c r="BG32" s="21" t="s">
        <v>41</v>
      </c>
      <c r="BH32" s="21" t="s">
        <v>41</v>
      </c>
      <c r="BI32" s="21" t="s">
        <v>41</v>
      </c>
      <c r="BJ32" s="19"/>
      <c r="BK32" s="22">
        <v>5</v>
      </c>
      <c r="BL32" s="22">
        <v>5</v>
      </c>
      <c r="BM32" s="22">
        <v>3</v>
      </c>
      <c r="BN32" s="22">
        <v>5</v>
      </c>
      <c r="BO32" s="22">
        <v>3</v>
      </c>
      <c r="BP32" s="22">
        <v>3</v>
      </c>
      <c r="BQ32" s="22">
        <v>4</v>
      </c>
      <c r="BR32" s="22">
        <v>4</v>
      </c>
      <c r="BS32" s="22">
        <v>3</v>
      </c>
      <c r="BT32" s="22">
        <v>3</v>
      </c>
      <c r="BU32" s="19">
        <f t="shared" si="6"/>
        <v>38</v>
      </c>
      <c r="BV32" s="19">
        <f t="shared" si="7"/>
        <v>76</v>
      </c>
      <c r="BW32" s="17">
        <v>2</v>
      </c>
      <c r="BX32" s="17">
        <v>2</v>
      </c>
      <c r="BY32" s="17">
        <v>2</v>
      </c>
      <c r="BZ32" s="17">
        <v>3</v>
      </c>
      <c r="CA32" s="17">
        <v>4</v>
      </c>
      <c r="CB32" s="17">
        <v>5</v>
      </c>
      <c r="CC32" s="17">
        <v>5</v>
      </c>
      <c r="CD32" s="19">
        <f t="shared" si="8"/>
        <v>23</v>
      </c>
      <c r="CE32" s="23">
        <v>4</v>
      </c>
      <c r="CF32" s="23">
        <v>5</v>
      </c>
      <c r="CG32" s="23">
        <v>1</v>
      </c>
      <c r="CH32" s="23">
        <v>1</v>
      </c>
      <c r="CI32" s="23">
        <v>1</v>
      </c>
      <c r="CJ32" s="23">
        <v>1</v>
      </c>
      <c r="CK32" s="23">
        <v>1</v>
      </c>
      <c r="CL32" s="23">
        <v>1</v>
      </c>
      <c r="CM32" s="23">
        <v>1</v>
      </c>
      <c r="CN32" s="23">
        <v>1</v>
      </c>
      <c r="CO32" s="19">
        <f t="shared" si="9"/>
        <v>17</v>
      </c>
      <c r="CP32" s="24">
        <f t="shared" si="10"/>
        <v>100</v>
      </c>
      <c r="CQ32" s="18"/>
      <c r="CR32" s="18"/>
      <c r="CS32" s="18"/>
      <c r="CT32" s="18"/>
      <c r="CU32" s="18"/>
      <c r="CV32" s="18"/>
      <c r="CW32" s="19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19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19"/>
    </row>
    <row r="33" spans="1:125" ht="16.5" customHeight="1">
      <c r="A33" s="1">
        <v>31</v>
      </c>
      <c r="B33" s="1">
        <v>1</v>
      </c>
      <c r="C33" s="74">
        <v>44218</v>
      </c>
      <c r="D33" s="3">
        <v>11.9</v>
      </c>
      <c r="E33" s="1">
        <v>1</v>
      </c>
      <c r="F33" s="1">
        <v>0</v>
      </c>
      <c r="G33" s="1">
        <v>0</v>
      </c>
      <c r="H33" s="3">
        <v>13</v>
      </c>
      <c r="I33" s="3">
        <v>6.4</v>
      </c>
      <c r="J33" s="4">
        <v>181.4</v>
      </c>
      <c r="K33" s="5">
        <v>13.7</v>
      </c>
      <c r="L33" s="6">
        <v>2.56</v>
      </c>
      <c r="M33" s="1">
        <v>99</v>
      </c>
      <c r="N33" s="6">
        <v>2.96</v>
      </c>
      <c r="O33" s="1">
        <v>105</v>
      </c>
      <c r="P33" s="1">
        <v>87</v>
      </c>
      <c r="Q33" s="6">
        <v>2.73</v>
      </c>
      <c r="R33" s="1">
        <v>92</v>
      </c>
      <c r="S33" s="1">
        <v>12</v>
      </c>
      <c r="T33" s="1">
        <v>3.36</v>
      </c>
      <c r="U33" s="84">
        <v>1</v>
      </c>
      <c r="V33" s="84">
        <v>1</v>
      </c>
      <c r="W33" s="84">
        <v>0</v>
      </c>
      <c r="X33" s="84">
        <v>0</v>
      </c>
      <c r="Y33" s="84">
        <v>0</v>
      </c>
      <c r="Z33" s="84">
        <v>0</v>
      </c>
      <c r="AA33" s="1">
        <v>1</v>
      </c>
      <c r="AB33" s="1">
        <v>1</v>
      </c>
      <c r="AC33" s="1">
        <v>1</v>
      </c>
      <c r="AD33" s="17">
        <v>3</v>
      </c>
      <c r="AE33" s="17">
        <v>3</v>
      </c>
      <c r="AF33" s="17">
        <v>3</v>
      </c>
      <c r="AG33" s="17">
        <v>3</v>
      </c>
      <c r="AH33" s="17">
        <v>4</v>
      </c>
      <c r="AI33" s="17">
        <v>5</v>
      </c>
      <c r="AJ33" s="17">
        <v>5</v>
      </c>
      <c r="AK33" s="19">
        <f t="shared" si="0"/>
        <v>26</v>
      </c>
      <c r="AL33" s="18">
        <v>1</v>
      </c>
      <c r="AM33" s="18">
        <v>1</v>
      </c>
      <c r="AN33" s="18">
        <v>1</v>
      </c>
      <c r="AO33" s="18">
        <v>1</v>
      </c>
      <c r="AP33" s="18">
        <v>1</v>
      </c>
      <c r="AQ33" s="19">
        <f t="shared" si="1"/>
        <v>5</v>
      </c>
      <c r="AR33" s="19">
        <f t="shared" si="2"/>
        <v>100</v>
      </c>
      <c r="AS33" s="20">
        <v>5</v>
      </c>
      <c r="AT33" s="20">
        <v>3</v>
      </c>
      <c r="AU33" s="20">
        <v>1</v>
      </c>
      <c r="AV33" s="20">
        <v>1</v>
      </c>
      <c r="AW33" s="20">
        <v>1</v>
      </c>
      <c r="AX33" s="20">
        <v>1</v>
      </c>
      <c r="AY33" s="20">
        <v>1</v>
      </c>
      <c r="AZ33" s="20">
        <v>1</v>
      </c>
      <c r="BA33" s="20">
        <v>1</v>
      </c>
      <c r="BB33" s="20">
        <v>1</v>
      </c>
      <c r="BC33" s="19">
        <f t="shared" si="3"/>
        <v>16</v>
      </c>
      <c r="BD33" s="24">
        <f t="shared" si="4"/>
        <v>94.117647058823536</v>
      </c>
      <c r="BE33" s="21">
        <v>1</v>
      </c>
      <c r="BF33" s="21">
        <v>1</v>
      </c>
      <c r="BG33" s="21">
        <v>4</v>
      </c>
      <c r="BH33" s="21">
        <v>4</v>
      </c>
      <c r="BI33" s="21">
        <v>4</v>
      </c>
      <c r="BJ33" s="19"/>
      <c r="BK33" s="22">
        <v>1</v>
      </c>
      <c r="BL33" s="22">
        <v>2</v>
      </c>
      <c r="BM33" s="22">
        <v>4</v>
      </c>
      <c r="BN33" s="22">
        <v>4</v>
      </c>
      <c r="BO33" s="22">
        <v>5</v>
      </c>
      <c r="BP33" s="22">
        <v>5</v>
      </c>
      <c r="BQ33" s="22">
        <v>5</v>
      </c>
      <c r="BR33" s="22">
        <v>5</v>
      </c>
      <c r="BS33" s="22">
        <v>5</v>
      </c>
      <c r="BT33" s="22">
        <v>5</v>
      </c>
      <c r="BU33" s="19">
        <f t="shared" si="6"/>
        <v>41</v>
      </c>
      <c r="BV33" s="19">
        <f t="shared" si="7"/>
        <v>82</v>
      </c>
      <c r="BW33" s="17">
        <v>3</v>
      </c>
      <c r="BX33" s="17">
        <v>3</v>
      </c>
      <c r="BY33" s="17">
        <v>3</v>
      </c>
      <c r="BZ33" s="17">
        <v>3</v>
      </c>
      <c r="CA33" s="17">
        <v>5</v>
      </c>
      <c r="CB33" s="17">
        <v>5</v>
      </c>
      <c r="CC33" s="17">
        <v>5</v>
      </c>
      <c r="CD33" s="19">
        <f t="shared" si="8"/>
        <v>27</v>
      </c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0"/>
      <c r="CP33" s="19"/>
      <c r="CQ33" s="18">
        <v>1</v>
      </c>
      <c r="CR33" s="18">
        <v>1</v>
      </c>
      <c r="CS33" s="18">
        <v>1</v>
      </c>
      <c r="CT33" s="18">
        <v>1</v>
      </c>
      <c r="CU33" s="18">
        <v>1</v>
      </c>
      <c r="CV33" s="18">
        <f>SUM(CQ33:CU33)</f>
        <v>5</v>
      </c>
      <c r="CW33" s="19"/>
      <c r="CX33" s="20">
        <v>5</v>
      </c>
      <c r="CY33" s="20">
        <v>4</v>
      </c>
      <c r="CZ33" s="20">
        <v>1</v>
      </c>
      <c r="DA33" s="20">
        <v>1</v>
      </c>
      <c r="DB33" s="20">
        <v>1</v>
      </c>
      <c r="DC33" s="20">
        <v>1</v>
      </c>
      <c r="DD33" s="20">
        <v>1</v>
      </c>
      <c r="DE33" s="20">
        <v>1</v>
      </c>
      <c r="DF33" s="20">
        <v>1</v>
      </c>
      <c r="DG33" s="20">
        <v>1</v>
      </c>
      <c r="DH33" s="20">
        <f>SUM(CX33:DG33)</f>
        <v>17</v>
      </c>
      <c r="DI33" s="19"/>
      <c r="DJ33" s="22">
        <v>1</v>
      </c>
      <c r="DK33" s="22">
        <v>2</v>
      </c>
      <c r="DL33" s="22">
        <v>5</v>
      </c>
      <c r="DM33" s="22">
        <v>5</v>
      </c>
      <c r="DN33" s="22">
        <v>5</v>
      </c>
      <c r="DO33" s="22">
        <v>5</v>
      </c>
      <c r="DP33" s="22">
        <v>5</v>
      </c>
      <c r="DQ33" s="22">
        <v>5</v>
      </c>
      <c r="DR33" s="22">
        <v>5</v>
      </c>
      <c r="DS33" s="22">
        <v>5</v>
      </c>
      <c r="DT33" s="22">
        <f>SUM(DJ33:DS33)</f>
        <v>43</v>
      </c>
      <c r="DU33" s="19"/>
    </row>
    <row r="34" spans="1:125" ht="16.5" customHeight="1">
      <c r="A34" s="1">
        <v>32</v>
      </c>
      <c r="B34" s="1">
        <v>2</v>
      </c>
      <c r="C34" s="75">
        <v>44218</v>
      </c>
      <c r="D34" s="3">
        <v>10.4</v>
      </c>
      <c r="E34" s="1">
        <v>2</v>
      </c>
      <c r="F34" s="1">
        <v>0</v>
      </c>
      <c r="G34" s="1">
        <v>0</v>
      </c>
      <c r="H34" s="3">
        <v>14</v>
      </c>
      <c r="I34" s="3">
        <v>5.4</v>
      </c>
      <c r="J34" s="4">
        <v>148.9</v>
      </c>
      <c r="K34" s="5">
        <v>12.2</v>
      </c>
      <c r="L34" s="6">
        <v>2.44</v>
      </c>
      <c r="M34" s="1">
        <v>80</v>
      </c>
      <c r="N34" s="6">
        <v>2.81</v>
      </c>
      <c r="O34" s="1">
        <v>77</v>
      </c>
      <c r="P34" s="1">
        <v>87</v>
      </c>
      <c r="Q34" s="6">
        <v>3.09</v>
      </c>
      <c r="R34" s="1">
        <v>101</v>
      </c>
      <c r="S34" s="1">
        <v>10</v>
      </c>
      <c r="T34" s="1">
        <v>1.79</v>
      </c>
      <c r="U34" s="84">
        <v>1</v>
      </c>
      <c r="V34" s="84">
        <v>1</v>
      </c>
      <c r="W34" s="84">
        <v>0</v>
      </c>
      <c r="X34" s="84">
        <v>0</v>
      </c>
      <c r="Y34" s="84">
        <v>1</v>
      </c>
      <c r="Z34" s="84">
        <v>0</v>
      </c>
      <c r="AA34" s="1">
        <v>1</v>
      </c>
      <c r="AB34" s="1">
        <v>1</v>
      </c>
      <c r="AC34" s="1">
        <v>1</v>
      </c>
      <c r="AD34" s="17">
        <v>3</v>
      </c>
      <c r="AE34" s="17">
        <v>2</v>
      </c>
      <c r="AF34" s="17">
        <v>3</v>
      </c>
      <c r="AG34" s="17">
        <v>3</v>
      </c>
      <c r="AH34" s="17">
        <v>5</v>
      </c>
      <c r="AI34" s="17">
        <v>5</v>
      </c>
      <c r="AJ34" s="17">
        <v>5</v>
      </c>
      <c r="AK34" s="19">
        <f t="shared" si="0"/>
        <v>26</v>
      </c>
      <c r="AL34" s="18">
        <v>1</v>
      </c>
      <c r="AM34" s="18">
        <v>1</v>
      </c>
      <c r="AN34" s="18">
        <v>1</v>
      </c>
      <c r="AO34" s="18">
        <v>0</v>
      </c>
      <c r="AP34" s="18">
        <v>1</v>
      </c>
      <c r="AQ34" s="19">
        <f t="shared" si="1"/>
        <v>4</v>
      </c>
      <c r="AR34" s="19">
        <f t="shared" si="2"/>
        <v>80</v>
      </c>
      <c r="AS34" s="20">
        <v>5</v>
      </c>
      <c r="AT34" s="20">
        <v>3</v>
      </c>
      <c r="AU34" s="20">
        <v>1</v>
      </c>
      <c r="AV34" s="20">
        <v>1</v>
      </c>
      <c r="AW34" s="20">
        <v>1</v>
      </c>
      <c r="AX34" s="20">
        <v>1</v>
      </c>
      <c r="AY34" s="20">
        <v>1</v>
      </c>
      <c r="AZ34" s="20">
        <v>1</v>
      </c>
      <c r="BA34" s="20">
        <v>1</v>
      </c>
      <c r="BB34" s="20">
        <v>1</v>
      </c>
      <c r="BC34" s="19">
        <f t="shared" si="3"/>
        <v>16</v>
      </c>
      <c r="BD34" s="24">
        <f t="shared" si="4"/>
        <v>94.117647058823536</v>
      </c>
      <c r="BE34" s="21" t="s">
        <v>41</v>
      </c>
      <c r="BF34" s="21" t="s">
        <v>41</v>
      </c>
      <c r="BG34" s="21" t="s">
        <v>41</v>
      </c>
      <c r="BH34" s="21" t="s">
        <v>41</v>
      </c>
      <c r="BI34" s="21" t="s">
        <v>41</v>
      </c>
      <c r="BJ34" s="19"/>
      <c r="BK34" s="22">
        <v>2</v>
      </c>
      <c r="BL34" s="22">
        <v>5</v>
      </c>
      <c r="BM34" s="22">
        <v>3</v>
      </c>
      <c r="BN34" s="22">
        <v>5</v>
      </c>
      <c r="BO34" s="22">
        <v>5</v>
      </c>
      <c r="BP34" s="22">
        <v>5</v>
      </c>
      <c r="BQ34" s="22">
        <v>5</v>
      </c>
      <c r="BR34" s="22">
        <v>5</v>
      </c>
      <c r="BS34" s="22">
        <v>5</v>
      </c>
      <c r="BT34" s="22">
        <v>4</v>
      </c>
      <c r="BU34" s="19">
        <f t="shared" si="6"/>
        <v>44</v>
      </c>
      <c r="BV34" s="19">
        <f t="shared" si="7"/>
        <v>88</v>
      </c>
      <c r="BW34" s="17">
        <v>3</v>
      </c>
      <c r="BX34" s="17">
        <v>3</v>
      </c>
      <c r="BY34" s="17">
        <v>3</v>
      </c>
      <c r="BZ34" s="17">
        <v>3</v>
      </c>
      <c r="CA34" s="17">
        <v>5</v>
      </c>
      <c r="CB34" s="17">
        <v>5</v>
      </c>
      <c r="CC34" s="17">
        <v>5</v>
      </c>
      <c r="CD34" s="19">
        <f t="shared" si="8"/>
        <v>27</v>
      </c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0"/>
      <c r="CP34" s="19"/>
      <c r="CQ34" s="18">
        <v>1</v>
      </c>
      <c r="CR34" s="18">
        <v>1</v>
      </c>
      <c r="CS34" s="18">
        <v>1</v>
      </c>
      <c r="CT34" s="18">
        <v>0</v>
      </c>
      <c r="CU34" s="18">
        <v>1</v>
      </c>
      <c r="CV34" s="18"/>
      <c r="CW34" s="19"/>
      <c r="CX34" s="20">
        <v>5</v>
      </c>
      <c r="CY34" s="20">
        <v>4</v>
      </c>
      <c r="CZ34" s="20">
        <v>1</v>
      </c>
      <c r="DA34" s="20">
        <v>1</v>
      </c>
      <c r="DB34" s="20">
        <v>1</v>
      </c>
      <c r="DC34" s="20">
        <v>1</v>
      </c>
      <c r="DD34" s="20">
        <v>1</v>
      </c>
      <c r="DE34" s="20">
        <v>0</v>
      </c>
      <c r="DF34" s="20">
        <v>1</v>
      </c>
      <c r="DG34" s="20">
        <v>1</v>
      </c>
      <c r="DH34" s="20"/>
      <c r="DI34" s="19"/>
      <c r="DJ34" s="22">
        <v>2</v>
      </c>
      <c r="DK34" s="22">
        <v>5</v>
      </c>
      <c r="DL34" s="22">
        <v>3</v>
      </c>
      <c r="DM34" s="22">
        <v>5</v>
      </c>
      <c r="DN34" s="22">
        <v>5</v>
      </c>
      <c r="DO34" s="22">
        <v>5</v>
      </c>
      <c r="DP34" s="22">
        <v>3</v>
      </c>
      <c r="DQ34" s="22">
        <v>5</v>
      </c>
      <c r="DR34" s="22">
        <v>5</v>
      </c>
      <c r="DS34" s="22">
        <v>5</v>
      </c>
      <c r="DT34" s="22"/>
      <c r="DU34" s="19"/>
    </row>
    <row r="35" spans="1:125" ht="16.5" customHeight="1">
      <c r="A35" s="1">
        <v>33</v>
      </c>
      <c r="B35" s="1">
        <v>1</v>
      </c>
      <c r="C35" s="75">
        <v>44216</v>
      </c>
      <c r="D35" s="3">
        <v>9.9</v>
      </c>
      <c r="E35" s="1">
        <v>1</v>
      </c>
      <c r="F35" s="1">
        <v>0</v>
      </c>
      <c r="G35" s="1">
        <v>0</v>
      </c>
      <c r="H35" s="3">
        <v>13.2</v>
      </c>
      <c r="I35" s="3">
        <v>2.8</v>
      </c>
      <c r="J35" s="4">
        <v>116.4</v>
      </c>
      <c r="K35" s="5">
        <v>9.6999999999999993</v>
      </c>
      <c r="L35" s="6">
        <v>2.08</v>
      </c>
      <c r="M35" s="1">
        <v>90</v>
      </c>
      <c r="N35" s="6">
        <v>2.2999999999999998</v>
      </c>
      <c r="O35" s="1">
        <v>91</v>
      </c>
      <c r="P35" s="1">
        <v>90</v>
      </c>
      <c r="Q35" s="6">
        <v>2.48</v>
      </c>
      <c r="R35" s="1">
        <v>92</v>
      </c>
      <c r="S35" s="1">
        <v>62</v>
      </c>
      <c r="T35" s="1">
        <v>2.46</v>
      </c>
      <c r="U35" s="84">
        <v>1</v>
      </c>
      <c r="V35" s="84">
        <v>1</v>
      </c>
      <c r="W35" s="84">
        <v>0</v>
      </c>
      <c r="X35" s="84">
        <v>0</v>
      </c>
      <c r="Y35" s="84">
        <v>0</v>
      </c>
      <c r="Z35" s="84">
        <v>0</v>
      </c>
      <c r="AA35" s="1">
        <v>1</v>
      </c>
      <c r="AB35" s="1">
        <v>1</v>
      </c>
      <c r="AC35" s="1">
        <v>1</v>
      </c>
      <c r="AD35" s="17">
        <v>2</v>
      </c>
      <c r="AE35" s="17">
        <v>2</v>
      </c>
      <c r="AF35" s="17">
        <v>1</v>
      </c>
      <c r="AG35" s="17">
        <v>3</v>
      </c>
      <c r="AH35" s="17">
        <v>5</v>
      </c>
      <c r="AI35" s="17">
        <v>5</v>
      </c>
      <c r="AJ35" s="17">
        <v>5</v>
      </c>
      <c r="AK35" s="19">
        <f t="shared" si="0"/>
        <v>23</v>
      </c>
      <c r="AL35" s="18">
        <v>0</v>
      </c>
      <c r="AM35" s="18">
        <v>1</v>
      </c>
      <c r="AN35" s="18">
        <v>1</v>
      </c>
      <c r="AO35" s="18">
        <v>1</v>
      </c>
      <c r="AP35" s="18">
        <v>1</v>
      </c>
      <c r="AQ35" s="19">
        <f t="shared" si="1"/>
        <v>4</v>
      </c>
      <c r="AR35" s="19">
        <f t="shared" si="2"/>
        <v>80</v>
      </c>
      <c r="AS35" s="20">
        <v>5</v>
      </c>
      <c r="AT35" s="20">
        <v>2</v>
      </c>
      <c r="AU35" s="20">
        <v>1</v>
      </c>
      <c r="AV35" s="20">
        <v>1</v>
      </c>
      <c r="AW35" s="20">
        <v>1</v>
      </c>
      <c r="AX35" s="20">
        <v>1</v>
      </c>
      <c r="AY35" s="20">
        <v>0</v>
      </c>
      <c r="AZ35" s="20">
        <v>0</v>
      </c>
      <c r="BA35" s="20">
        <v>1</v>
      </c>
      <c r="BB35" s="20">
        <v>1</v>
      </c>
      <c r="BC35" s="19">
        <f t="shared" si="3"/>
        <v>13</v>
      </c>
      <c r="BD35" s="24">
        <f t="shared" si="4"/>
        <v>76.470588235294116</v>
      </c>
      <c r="BE35" s="21">
        <v>5</v>
      </c>
      <c r="BF35" s="21">
        <v>4</v>
      </c>
      <c r="BG35" s="21">
        <v>5</v>
      </c>
      <c r="BH35" s="21">
        <v>3</v>
      </c>
      <c r="BI35" s="21">
        <v>5</v>
      </c>
      <c r="BJ35" s="19"/>
      <c r="BK35" s="22">
        <v>3</v>
      </c>
      <c r="BL35" s="22">
        <v>5</v>
      </c>
      <c r="BM35" s="22">
        <v>4</v>
      </c>
      <c r="BN35" s="22">
        <v>5</v>
      </c>
      <c r="BO35" s="22">
        <v>4</v>
      </c>
      <c r="BP35" s="22">
        <v>4</v>
      </c>
      <c r="BQ35" s="22">
        <v>5</v>
      </c>
      <c r="BR35" s="22">
        <v>5</v>
      </c>
      <c r="BS35" s="22">
        <v>5</v>
      </c>
      <c r="BT35" s="22">
        <v>5</v>
      </c>
      <c r="BU35" s="19">
        <f t="shared" si="6"/>
        <v>45</v>
      </c>
      <c r="BV35" s="19">
        <f t="shared" si="7"/>
        <v>90</v>
      </c>
      <c r="BW35" s="17">
        <v>2</v>
      </c>
      <c r="BX35" s="17">
        <v>1</v>
      </c>
      <c r="BY35" s="17">
        <v>1</v>
      </c>
      <c r="BZ35" s="17">
        <v>3</v>
      </c>
      <c r="CA35" s="17">
        <v>3</v>
      </c>
      <c r="CB35" s="17">
        <v>5</v>
      </c>
      <c r="CC35" s="17">
        <v>5</v>
      </c>
      <c r="CD35" s="19">
        <f t="shared" si="8"/>
        <v>20</v>
      </c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0"/>
      <c r="CP35" s="19"/>
      <c r="CQ35" s="18">
        <v>1</v>
      </c>
      <c r="CR35" s="18">
        <v>0</v>
      </c>
      <c r="CS35" s="18">
        <v>1</v>
      </c>
      <c r="CT35" s="18">
        <v>1</v>
      </c>
      <c r="CU35" s="18">
        <v>1</v>
      </c>
      <c r="CV35" s="18">
        <f>SUM(CQ35:CU35)</f>
        <v>4</v>
      </c>
      <c r="CW35" s="19"/>
      <c r="CX35" s="20">
        <v>5</v>
      </c>
      <c r="CY35" s="20">
        <v>2</v>
      </c>
      <c r="CZ35" s="20">
        <v>1</v>
      </c>
      <c r="DA35" s="20">
        <v>1</v>
      </c>
      <c r="DB35" s="20">
        <v>1</v>
      </c>
      <c r="DC35" s="20">
        <v>1</v>
      </c>
      <c r="DD35" s="20">
        <v>1</v>
      </c>
      <c r="DE35" s="20">
        <v>1</v>
      </c>
      <c r="DF35" s="20">
        <v>1</v>
      </c>
      <c r="DG35" s="20">
        <v>1</v>
      </c>
      <c r="DH35" s="20">
        <f>SUM(CX35:DG35)</f>
        <v>15</v>
      </c>
      <c r="DI35" s="19"/>
      <c r="DJ35" s="22">
        <v>3</v>
      </c>
      <c r="DK35" s="22">
        <v>5</v>
      </c>
      <c r="DL35" s="22">
        <v>4</v>
      </c>
      <c r="DM35" s="22">
        <v>5</v>
      </c>
      <c r="DN35" s="22">
        <v>5</v>
      </c>
      <c r="DO35" s="22">
        <v>5</v>
      </c>
      <c r="DP35" s="22">
        <v>5</v>
      </c>
      <c r="DQ35" s="22">
        <v>5</v>
      </c>
      <c r="DR35" s="22">
        <v>4</v>
      </c>
      <c r="DS35" s="22">
        <v>5</v>
      </c>
      <c r="DT35" s="22">
        <f>SUM(DJ35:DS35)</f>
        <v>46</v>
      </c>
      <c r="DU35" s="19"/>
    </row>
    <row r="36" spans="1:125" ht="16.5" customHeight="1">
      <c r="A36" s="1">
        <v>34</v>
      </c>
      <c r="B36" s="1">
        <v>2</v>
      </c>
      <c r="C36" s="75">
        <v>44218</v>
      </c>
      <c r="D36" s="3">
        <v>8.3000000000000007</v>
      </c>
      <c r="E36" s="1">
        <v>2</v>
      </c>
      <c r="F36" s="1">
        <v>0</v>
      </c>
      <c r="G36" s="1">
        <v>0</v>
      </c>
      <c r="H36" s="3">
        <v>12.2</v>
      </c>
      <c r="I36" s="3">
        <v>2.1</v>
      </c>
      <c r="J36" s="4">
        <v>97.5</v>
      </c>
      <c r="K36" s="5">
        <v>2.08</v>
      </c>
      <c r="L36" s="6">
        <v>1.62</v>
      </c>
      <c r="M36" s="1">
        <v>76</v>
      </c>
      <c r="N36" s="6">
        <v>1.79</v>
      </c>
      <c r="O36" s="1">
        <v>72</v>
      </c>
      <c r="P36" s="1">
        <v>91</v>
      </c>
      <c r="Q36" s="6">
        <v>2.4700000000000002</v>
      </c>
      <c r="R36" s="1">
        <v>132</v>
      </c>
      <c r="S36" s="1">
        <v>11</v>
      </c>
      <c r="T36" s="1">
        <v>6.9</v>
      </c>
      <c r="U36" s="84">
        <v>1</v>
      </c>
      <c r="V36" s="84">
        <v>1</v>
      </c>
      <c r="W36" s="84">
        <v>0</v>
      </c>
      <c r="X36" s="84">
        <v>1</v>
      </c>
      <c r="Y36" s="84">
        <v>1</v>
      </c>
      <c r="Z36" s="84">
        <v>0</v>
      </c>
      <c r="AA36" s="1">
        <v>1</v>
      </c>
      <c r="AB36" s="1">
        <v>1</v>
      </c>
      <c r="AC36" s="1">
        <v>1</v>
      </c>
      <c r="AD36" s="17">
        <v>2</v>
      </c>
      <c r="AE36" s="17">
        <v>3</v>
      </c>
      <c r="AF36" s="17">
        <v>3</v>
      </c>
      <c r="AG36" s="17">
        <v>3</v>
      </c>
      <c r="AH36" s="17">
        <v>3</v>
      </c>
      <c r="AI36" s="17">
        <v>5</v>
      </c>
      <c r="AJ36" s="17">
        <v>4</v>
      </c>
      <c r="AK36" s="19">
        <f t="shared" si="0"/>
        <v>23</v>
      </c>
      <c r="AL36" s="18">
        <v>0</v>
      </c>
      <c r="AM36" s="18">
        <v>0</v>
      </c>
      <c r="AN36" s="18">
        <v>1</v>
      </c>
      <c r="AO36" s="18">
        <v>1</v>
      </c>
      <c r="AP36" s="18">
        <v>0</v>
      </c>
      <c r="AQ36" s="19">
        <f t="shared" si="1"/>
        <v>2</v>
      </c>
      <c r="AR36" s="19">
        <f t="shared" si="2"/>
        <v>40</v>
      </c>
      <c r="AS36" s="20">
        <v>2</v>
      </c>
      <c r="AT36" s="20">
        <v>2</v>
      </c>
      <c r="AU36" s="20">
        <v>1</v>
      </c>
      <c r="AV36" s="20">
        <v>1</v>
      </c>
      <c r="AW36" s="20">
        <v>1</v>
      </c>
      <c r="AX36" s="20">
        <v>1</v>
      </c>
      <c r="AY36" s="20">
        <v>1</v>
      </c>
      <c r="AZ36" s="20">
        <v>1</v>
      </c>
      <c r="BA36" s="20">
        <v>1</v>
      </c>
      <c r="BB36" s="20">
        <v>1</v>
      </c>
      <c r="BC36" s="19">
        <f t="shared" si="3"/>
        <v>12</v>
      </c>
      <c r="BD36" s="24">
        <f t="shared" si="4"/>
        <v>70.588235294117652</v>
      </c>
      <c r="BE36" s="21" t="s">
        <v>41</v>
      </c>
      <c r="BF36" s="21" t="s">
        <v>41</v>
      </c>
      <c r="BG36" s="21" t="s">
        <v>41</v>
      </c>
      <c r="BH36" s="21" t="s">
        <v>41</v>
      </c>
      <c r="BI36" s="21" t="s">
        <v>41</v>
      </c>
      <c r="BJ36" s="19"/>
      <c r="BK36" s="22">
        <v>4</v>
      </c>
      <c r="BL36" s="22">
        <v>3</v>
      </c>
      <c r="BM36" s="22">
        <v>4</v>
      </c>
      <c r="BN36" s="22">
        <v>5</v>
      </c>
      <c r="BO36" s="22">
        <v>3</v>
      </c>
      <c r="BP36" s="22">
        <v>3</v>
      </c>
      <c r="BQ36" s="22">
        <v>4</v>
      </c>
      <c r="BR36" s="22">
        <v>4</v>
      </c>
      <c r="BS36" s="22">
        <v>3</v>
      </c>
      <c r="BT36" s="22">
        <v>3</v>
      </c>
      <c r="BU36" s="19">
        <f t="shared" si="6"/>
        <v>36</v>
      </c>
      <c r="BV36" s="19">
        <f t="shared" si="7"/>
        <v>72</v>
      </c>
      <c r="BW36" s="17">
        <v>2</v>
      </c>
      <c r="BX36" s="17">
        <v>3</v>
      </c>
      <c r="BY36" s="17">
        <v>2</v>
      </c>
      <c r="BZ36" s="17">
        <v>3</v>
      </c>
      <c r="CA36" s="17">
        <v>5</v>
      </c>
      <c r="CB36" s="17">
        <v>5</v>
      </c>
      <c r="CC36" s="17">
        <v>5</v>
      </c>
      <c r="CD36" s="19">
        <f t="shared" si="8"/>
        <v>25</v>
      </c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0"/>
      <c r="CP36" s="19"/>
      <c r="CQ36" s="18">
        <v>0</v>
      </c>
      <c r="CR36" s="18">
        <v>1</v>
      </c>
      <c r="CS36" s="18">
        <v>1</v>
      </c>
      <c r="CT36" s="18">
        <v>1</v>
      </c>
      <c r="CU36" s="18">
        <v>1</v>
      </c>
      <c r="CV36" s="18"/>
      <c r="CW36" s="19"/>
      <c r="CX36" s="20">
        <v>5</v>
      </c>
      <c r="CY36" s="20">
        <v>3</v>
      </c>
      <c r="CZ36" s="20">
        <v>1</v>
      </c>
      <c r="DA36" s="20">
        <v>1</v>
      </c>
      <c r="DB36" s="20">
        <v>1</v>
      </c>
      <c r="DC36" s="20">
        <v>1</v>
      </c>
      <c r="DD36" s="20">
        <v>1</v>
      </c>
      <c r="DE36" s="20">
        <v>1</v>
      </c>
      <c r="DF36" s="20">
        <v>1</v>
      </c>
      <c r="DG36" s="20">
        <v>1</v>
      </c>
      <c r="DH36" s="20"/>
      <c r="DI36" s="19"/>
      <c r="DJ36" s="22">
        <v>3</v>
      </c>
      <c r="DK36" s="22">
        <v>4</v>
      </c>
      <c r="DL36" s="73" t="s">
        <v>67</v>
      </c>
      <c r="DM36" s="22">
        <v>4</v>
      </c>
      <c r="DN36" s="22">
        <v>3</v>
      </c>
      <c r="DO36" s="22">
        <v>3</v>
      </c>
      <c r="DP36" s="73" t="s">
        <v>67</v>
      </c>
      <c r="DQ36" s="22">
        <v>4</v>
      </c>
      <c r="DR36" s="22">
        <v>3</v>
      </c>
      <c r="DS36" s="22">
        <v>3</v>
      </c>
      <c r="DT36" s="22"/>
      <c r="DU36" s="19"/>
    </row>
    <row r="37" spans="1:125" ht="16.5" customHeight="1">
      <c r="A37" s="1"/>
      <c r="B37" s="1"/>
      <c r="C37" s="2"/>
      <c r="D37" s="3"/>
      <c r="E37" s="1"/>
      <c r="F37" s="1"/>
      <c r="G37" s="1"/>
      <c r="H37" s="3"/>
      <c r="I37" s="3"/>
      <c r="J37" s="4"/>
      <c r="K37" s="5"/>
      <c r="L37" s="6"/>
      <c r="M37" s="1"/>
      <c r="N37" s="6"/>
      <c r="O37" s="1"/>
      <c r="P37" s="1"/>
      <c r="Q37" s="6"/>
      <c r="R37" s="1"/>
      <c r="S37" s="1"/>
      <c r="T37" s="1"/>
      <c r="U37" s="84"/>
      <c r="V37" s="84"/>
      <c r="W37" s="84"/>
      <c r="X37" s="84"/>
      <c r="Y37" s="84"/>
      <c r="Z37" s="84"/>
      <c r="AA37" s="84"/>
      <c r="AB37" s="84"/>
      <c r="AC37" s="84"/>
      <c r="AD37" s="17"/>
      <c r="AE37" s="17"/>
      <c r="AF37" s="17"/>
      <c r="AG37" s="17"/>
      <c r="AH37" s="17"/>
      <c r="AI37" s="17"/>
      <c r="AJ37" s="17"/>
      <c r="AK37" s="17"/>
      <c r="AL37" s="18"/>
      <c r="AM37" s="18"/>
      <c r="AN37" s="18"/>
      <c r="AO37" s="18"/>
      <c r="AP37" s="18"/>
      <c r="AQ37" s="18"/>
      <c r="AR37" s="19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19"/>
      <c r="BE37" s="21"/>
      <c r="BF37" s="21"/>
      <c r="BG37" s="21"/>
      <c r="BH37" s="21"/>
      <c r="BI37" s="21"/>
      <c r="BJ37" s="19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19"/>
      <c r="BW37" s="17"/>
      <c r="BX37" s="17"/>
      <c r="BY37" s="17"/>
      <c r="BZ37" s="17"/>
      <c r="CA37" s="17"/>
      <c r="CB37" s="17"/>
      <c r="CC37" s="17"/>
      <c r="CD37" s="19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0"/>
      <c r="CP37" s="19"/>
    </row>
    <row r="38" spans="1:125" ht="16.5" customHeight="1">
      <c r="A38" s="1"/>
      <c r="B38" s="1"/>
      <c r="C38" s="2"/>
      <c r="D38" s="3"/>
      <c r="E38" s="1"/>
      <c r="F38" s="1"/>
      <c r="G38" s="1"/>
      <c r="H38" s="3"/>
      <c r="I38" s="3"/>
      <c r="J38" s="4"/>
      <c r="K38" s="5"/>
      <c r="L38" s="6"/>
      <c r="M38" s="1"/>
      <c r="N38" s="6"/>
      <c r="O38" s="1"/>
      <c r="P38" s="1"/>
      <c r="Q38" s="6"/>
      <c r="R38" s="1"/>
      <c r="S38" s="1"/>
      <c r="T38" s="1"/>
      <c r="U38" s="84"/>
      <c r="V38" s="84"/>
      <c r="W38" s="84"/>
      <c r="X38" s="84"/>
      <c r="Y38" s="84"/>
      <c r="Z38" s="84"/>
      <c r="AA38" s="84"/>
      <c r="AB38" s="84"/>
      <c r="AC38" s="84"/>
      <c r="AD38" s="17"/>
      <c r="AE38" s="17"/>
      <c r="AF38" s="17"/>
      <c r="AG38" s="17"/>
      <c r="AH38" s="17"/>
      <c r="AI38" s="17"/>
      <c r="AJ38" s="17"/>
      <c r="AK38" s="17"/>
      <c r="AL38" s="18"/>
      <c r="AM38" s="18"/>
      <c r="AN38" s="18"/>
      <c r="AO38" s="18"/>
      <c r="AP38" s="18"/>
      <c r="AQ38" s="18"/>
      <c r="AR38" s="19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19"/>
      <c r="BE38" s="21"/>
      <c r="BF38" s="21"/>
      <c r="BG38" s="21"/>
      <c r="BH38" s="21"/>
      <c r="BI38" s="21"/>
      <c r="BJ38" s="19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19"/>
      <c r="BW38" s="17"/>
      <c r="BX38" s="17"/>
      <c r="BY38" s="17"/>
      <c r="BZ38" s="17"/>
      <c r="CA38" s="17"/>
      <c r="CB38" s="17"/>
      <c r="CC38" s="17"/>
      <c r="CD38" s="19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0"/>
      <c r="CP38" s="19"/>
    </row>
    <row r="39" spans="1:125" ht="16.5" customHeight="1">
      <c r="A39" s="1"/>
      <c r="B39" s="1"/>
      <c r="C39" s="2"/>
      <c r="D39" s="3"/>
      <c r="E39" s="1"/>
      <c r="F39" s="1"/>
      <c r="G39" s="1"/>
      <c r="H39" s="3"/>
      <c r="I39" s="3"/>
      <c r="J39" s="4"/>
      <c r="K39" s="5"/>
      <c r="L39" s="6"/>
      <c r="M39" s="1"/>
      <c r="N39" s="6"/>
      <c r="O39" s="1"/>
      <c r="P39" s="1"/>
      <c r="Q39" s="6"/>
      <c r="R39" s="1"/>
      <c r="S39" s="1"/>
      <c r="T39" s="1"/>
      <c r="U39" s="84"/>
      <c r="V39" s="84"/>
      <c r="W39" s="84"/>
      <c r="X39" s="84"/>
      <c r="Y39" s="84"/>
      <c r="Z39" s="84"/>
      <c r="AA39" s="84"/>
      <c r="AB39" s="84"/>
      <c r="AC39" s="84"/>
      <c r="AD39" s="17"/>
      <c r="AE39" s="17"/>
      <c r="AF39" s="17"/>
      <c r="AG39" s="17"/>
      <c r="AH39" s="17"/>
      <c r="AI39" s="17"/>
      <c r="AJ39" s="17"/>
      <c r="AK39" s="17"/>
      <c r="AL39" s="18"/>
      <c r="AM39" s="18"/>
      <c r="AN39" s="18"/>
      <c r="AO39" s="18"/>
      <c r="AP39" s="18"/>
      <c r="AQ39" s="18"/>
      <c r="AR39" s="19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19"/>
      <c r="BE39" s="21"/>
      <c r="BF39" s="21"/>
      <c r="BG39" s="21"/>
      <c r="BH39" s="21"/>
      <c r="BI39" s="21"/>
      <c r="BJ39" s="19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19"/>
      <c r="BW39" s="17"/>
      <c r="BX39" s="17"/>
      <c r="BY39" s="17"/>
      <c r="BZ39" s="17"/>
      <c r="CA39" s="17"/>
      <c r="CB39" s="17"/>
      <c r="CC39" s="17"/>
      <c r="CD39" s="19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0"/>
      <c r="CP39" s="19"/>
    </row>
    <row r="40" spans="1:125" ht="16.5" customHeight="1">
      <c r="A40" s="1"/>
      <c r="B40" s="1"/>
      <c r="C40" s="2"/>
      <c r="D40" s="3"/>
      <c r="E40" s="1"/>
      <c r="F40" s="1"/>
      <c r="G40" s="1"/>
      <c r="H40" s="3"/>
      <c r="I40" s="3"/>
      <c r="J40" s="4"/>
      <c r="K40" s="5"/>
      <c r="L40" s="6"/>
      <c r="M40" s="1"/>
      <c r="N40" s="6"/>
      <c r="O40" s="1"/>
      <c r="P40" s="1"/>
      <c r="Q40" s="6"/>
      <c r="R40" s="1"/>
      <c r="S40" s="1"/>
      <c r="T40" s="1"/>
      <c r="U40" s="84"/>
      <c r="V40" s="84"/>
      <c r="W40" s="84"/>
      <c r="X40" s="84"/>
      <c r="Y40" s="84"/>
      <c r="Z40" s="84"/>
      <c r="AA40" s="84"/>
      <c r="AB40" s="84"/>
      <c r="AC40" s="84"/>
      <c r="AD40" s="17"/>
      <c r="AE40" s="17"/>
      <c r="AF40" s="17"/>
      <c r="AG40" s="17"/>
      <c r="AH40" s="17"/>
      <c r="AI40" s="17"/>
      <c r="AJ40" s="17"/>
      <c r="AK40" s="17"/>
      <c r="AL40" s="18"/>
      <c r="AM40" s="18"/>
      <c r="AN40" s="18"/>
      <c r="AO40" s="18"/>
      <c r="AP40" s="18"/>
      <c r="AQ40" s="18"/>
      <c r="AR40" s="19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19"/>
      <c r="BE40" s="21"/>
      <c r="BF40" s="21"/>
      <c r="BG40" s="21"/>
      <c r="BH40" s="21"/>
      <c r="BI40" s="21"/>
      <c r="BJ40" s="19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19"/>
      <c r="BW40" s="17"/>
      <c r="BX40" s="17"/>
      <c r="BY40" s="17"/>
      <c r="BZ40" s="17"/>
      <c r="CA40" s="17"/>
      <c r="CB40" s="17"/>
      <c r="CC40" s="17"/>
      <c r="CD40" s="19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0"/>
      <c r="CP40" s="19"/>
    </row>
    <row r="41" spans="1:125" ht="16.5" customHeight="1">
      <c r="A41" s="1"/>
      <c r="B41" s="1"/>
      <c r="C41" s="2"/>
      <c r="D41" s="3"/>
      <c r="E41" s="1"/>
      <c r="F41" s="1"/>
      <c r="G41" s="1"/>
      <c r="H41" s="3"/>
      <c r="I41" s="3"/>
      <c r="J41" s="4"/>
      <c r="K41" s="5"/>
      <c r="L41" s="6"/>
      <c r="M41" s="1"/>
      <c r="N41" s="6"/>
      <c r="O41" s="1"/>
      <c r="P41" s="1"/>
      <c r="Q41" s="6"/>
      <c r="R41" s="1"/>
      <c r="S41" s="1"/>
      <c r="T41" s="1"/>
      <c r="U41" s="84"/>
      <c r="V41" s="84"/>
      <c r="W41" s="84"/>
      <c r="X41" s="84"/>
      <c r="Y41" s="84"/>
      <c r="Z41" s="84"/>
      <c r="AA41" s="84"/>
      <c r="AB41" s="84"/>
      <c r="AC41" s="84"/>
      <c r="AD41" s="17"/>
      <c r="AE41" s="17"/>
      <c r="AF41" s="17"/>
      <c r="AG41" s="17"/>
      <c r="AH41" s="17"/>
      <c r="AI41" s="17"/>
      <c r="AJ41" s="17"/>
      <c r="AK41" s="17"/>
      <c r="AL41" s="18"/>
      <c r="AM41" s="18"/>
      <c r="AN41" s="18"/>
      <c r="AO41" s="18"/>
      <c r="AP41" s="18"/>
      <c r="AQ41" s="18"/>
      <c r="AR41" s="19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19"/>
      <c r="BE41" s="21"/>
      <c r="BF41" s="21"/>
      <c r="BG41" s="21"/>
      <c r="BH41" s="21"/>
      <c r="BI41" s="21"/>
      <c r="BJ41" s="19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19"/>
      <c r="BW41" s="17"/>
      <c r="BX41" s="17"/>
      <c r="BY41" s="17"/>
      <c r="BZ41" s="17"/>
      <c r="CA41" s="17"/>
      <c r="CB41" s="17"/>
      <c r="CC41" s="17"/>
      <c r="CD41" s="19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0"/>
      <c r="CP41" s="19"/>
    </row>
    <row r="42" spans="1:125" ht="16.5" customHeight="1">
      <c r="A42" s="1"/>
      <c r="B42" s="1"/>
      <c r="C42" s="2"/>
      <c r="D42" s="3"/>
      <c r="E42" s="1"/>
      <c r="F42" s="1"/>
      <c r="G42" s="1"/>
      <c r="H42" s="3"/>
      <c r="I42" s="3"/>
      <c r="J42" s="4"/>
      <c r="K42" s="5"/>
      <c r="L42" s="6"/>
      <c r="M42" s="1"/>
      <c r="N42" s="6"/>
      <c r="O42" s="1"/>
      <c r="P42" s="1"/>
      <c r="Q42" s="6"/>
      <c r="R42" s="1"/>
      <c r="S42" s="1"/>
      <c r="T42" s="1"/>
      <c r="U42" s="84"/>
      <c r="V42" s="84"/>
      <c r="W42" s="84"/>
      <c r="X42" s="84"/>
      <c r="Y42" s="84"/>
      <c r="Z42" s="84"/>
      <c r="AA42" s="84"/>
      <c r="AB42" s="84"/>
      <c r="AC42" s="84"/>
      <c r="AD42" s="17"/>
      <c r="AE42" s="17"/>
      <c r="AF42" s="17"/>
      <c r="AG42" s="17"/>
      <c r="AH42" s="17"/>
      <c r="AI42" s="17"/>
      <c r="AJ42" s="17"/>
      <c r="AK42" s="17"/>
      <c r="AL42" s="18"/>
      <c r="AM42" s="18"/>
      <c r="AN42" s="18"/>
      <c r="AO42" s="18"/>
      <c r="AP42" s="18"/>
      <c r="AQ42" s="18"/>
      <c r="AR42" s="19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19"/>
      <c r="BE42" s="21"/>
      <c r="BF42" s="21"/>
      <c r="BG42" s="21"/>
      <c r="BH42" s="21"/>
      <c r="BI42" s="21"/>
      <c r="BJ42" s="19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19"/>
      <c r="BW42" s="17"/>
      <c r="BX42" s="17"/>
      <c r="BY42" s="17"/>
      <c r="BZ42" s="17"/>
      <c r="CA42" s="17"/>
      <c r="CB42" s="17"/>
      <c r="CC42" s="17"/>
      <c r="CD42" s="19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0"/>
      <c r="CP42" s="19"/>
    </row>
    <row r="43" spans="1:125" ht="16.5" customHeight="1">
      <c r="A43" s="1"/>
      <c r="B43" s="1"/>
      <c r="C43" s="2"/>
      <c r="D43" s="3"/>
      <c r="E43" s="1"/>
      <c r="F43" s="1"/>
      <c r="G43" s="1"/>
      <c r="H43" s="3"/>
      <c r="I43" s="3"/>
      <c r="J43" s="4"/>
      <c r="K43" s="5"/>
      <c r="L43" s="6"/>
      <c r="M43" s="1"/>
      <c r="N43" s="6"/>
      <c r="O43" s="1"/>
      <c r="P43" s="1"/>
      <c r="Q43" s="6"/>
      <c r="R43" s="1"/>
      <c r="S43" s="1"/>
      <c r="T43" s="1"/>
      <c r="U43" s="84"/>
      <c r="V43" s="84"/>
      <c r="W43" s="84"/>
      <c r="X43" s="84"/>
      <c r="Y43" s="84"/>
      <c r="Z43" s="84"/>
      <c r="AA43" s="84"/>
      <c r="AB43" s="84"/>
      <c r="AC43" s="84"/>
      <c r="AD43" s="17"/>
      <c r="AE43" s="17"/>
      <c r="AF43" s="17"/>
      <c r="AG43" s="17"/>
      <c r="AH43" s="17"/>
      <c r="AI43" s="17"/>
      <c r="AJ43" s="17"/>
      <c r="AK43" s="17"/>
      <c r="AL43" s="18"/>
      <c r="AM43" s="18"/>
      <c r="AN43" s="18"/>
      <c r="AO43" s="18"/>
      <c r="AP43" s="18"/>
      <c r="AQ43" s="18"/>
      <c r="AR43" s="19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19"/>
      <c r="BE43" s="21"/>
      <c r="BF43" s="21"/>
      <c r="BG43" s="21"/>
      <c r="BH43" s="21"/>
      <c r="BI43" s="21"/>
      <c r="BJ43" s="19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19"/>
      <c r="BW43" s="17"/>
      <c r="BX43" s="17"/>
      <c r="BY43" s="17"/>
      <c r="BZ43" s="17"/>
      <c r="CA43" s="17"/>
      <c r="CB43" s="17"/>
      <c r="CC43" s="17"/>
      <c r="CD43" s="19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0"/>
      <c r="CP43" s="19"/>
    </row>
    <row r="44" spans="1:125" ht="16.5" customHeight="1">
      <c r="A44" s="1"/>
      <c r="B44" s="1"/>
      <c r="C44" s="2"/>
      <c r="D44" s="3"/>
      <c r="E44" s="1"/>
      <c r="F44" s="1"/>
      <c r="G44" s="1"/>
      <c r="H44" s="3"/>
      <c r="I44" s="3"/>
      <c r="J44" s="4"/>
      <c r="K44" s="5"/>
      <c r="L44" s="6"/>
      <c r="M44" s="1"/>
      <c r="N44" s="6"/>
      <c r="O44" s="1"/>
      <c r="P44" s="1"/>
      <c r="Q44" s="6"/>
      <c r="R44" s="1"/>
      <c r="S44" s="1"/>
      <c r="T44" s="1"/>
      <c r="U44" s="84"/>
      <c r="V44" s="84"/>
      <c r="W44" s="84"/>
      <c r="X44" s="84"/>
      <c r="Y44" s="84"/>
      <c r="Z44" s="84"/>
      <c r="AA44" s="84"/>
      <c r="AB44" s="84"/>
      <c r="AC44" s="84"/>
      <c r="AD44" s="17"/>
      <c r="AE44" s="17"/>
      <c r="AF44" s="17"/>
      <c r="AG44" s="17"/>
      <c r="AH44" s="17"/>
      <c r="AI44" s="17"/>
      <c r="AJ44" s="17"/>
      <c r="AK44" s="17"/>
      <c r="AL44" s="18"/>
      <c r="AM44" s="18"/>
      <c r="AN44" s="18"/>
      <c r="AO44" s="18"/>
      <c r="AP44" s="18"/>
      <c r="AQ44" s="18"/>
      <c r="AR44" s="19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19"/>
      <c r="BE44" s="21"/>
      <c r="BF44" s="21"/>
      <c r="BG44" s="21"/>
      <c r="BH44" s="21"/>
      <c r="BI44" s="21"/>
      <c r="BJ44" s="19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19"/>
      <c r="BW44" s="17"/>
      <c r="BX44" s="17"/>
      <c r="BY44" s="17"/>
      <c r="BZ44" s="17"/>
      <c r="CA44" s="17"/>
      <c r="CB44" s="17"/>
      <c r="CC44" s="17"/>
      <c r="CD44" s="19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0"/>
      <c r="CP44" s="19"/>
    </row>
    <row r="45" spans="1:125" ht="16.5" customHeight="1">
      <c r="A45" s="1"/>
      <c r="B45" s="1"/>
      <c r="C45" s="2"/>
      <c r="D45" s="3"/>
      <c r="E45" s="1"/>
      <c r="F45" s="1"/>
      <c r="G45" s="1"/>
      <c r="H45" s="3"/>
      <c r="I45" s="3"/>
      <c r="J45" s="4"/>
      <c r="K45" s="5"/>
      <c r="L45" s="6"/>
      <c r="M45" s="1"/>
      <c r="N45" s="6"/>
      <c r="O45" s="1"/>
      <c r="P45" s="1"/>
      <c r="Q45" s="6"/>
      <c r="R45" s="1"/>
      <c r="S45" s="1"/>
      <c r="T45" s="1"/>
      <c r="U45" s="84"/>
      <c r="V45" s="84"/>
      <c r="W45" s="84"/>
      <c r="X45" s="84"/>
      <c r="Y45" s="84"/>
      <c r="Z45" s="84"/>
      <c r="AA45" s="84"/>
      <c r="AB45" s="84"/>
      <c r="AC45" s="84"/>
      <c r="AD45" s="17"/>
      <c r="AE45" s="17"/>
      <c r="AF45" s="17"/>
      <c r="AG45" s="17"/>
      <c r="AH45" s="17"/>
      <c r="AI45" s="17"/>
      <c r="AJ45" s="17"/>
      <c r="AK45" s="17"/>
      <c r="AL45" s="18"/>
      <c r="AM45" s="18"/>
      <c r="AN45" s="18"/>
      <c r="AO45" s="18"/>
      <c r="AP45" s="18"/>
      <c r="AQ45" s="18"/>
      <c r="AR45" s="19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19"/>
      <c r="BE45" s="21"/>
      <c r="BF45" s="21"/>
      <c r="BG45" s="21"/>
      <c r="BH45" s="21"/>
      <c r="BI45" s="21"/>
      <c r="BJ45" s="19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19"/>
      <c r="BW45" s="17"/>
      <c r="BX45" s="17"/>
      <c r="BY45" s="17"/>
      <c r="BZ45" s="17"/>
      <c r="CA45" s="17"/>
      <c r="CB45" s="17"/>
      <c r="CC45" s="17"/>
      <c r="CD45" s="19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0"/>
      <c r="CP45" s="19"/>
    </row>
    <row r="46" spans="1:125" ht="16.5" customHeight="1">
      <c r="A46" s="1"/>
      <c r="B46" s="1"/>
      <c r="C46" s="2"/>
      <c r="D46" s="3"/>
      <c r="E46" s="1"/>
      <c r="F46" s="1"/>
      <c r="G46" s="1"/>
      <c r="H46" s="3"/>
      <c r="I46" s="3"/>
      <c r="J46" s="4"/>
      <c r="K46" s="5"/>
      <c r="L46" s="6"/>
      <c r="M46" s="1"/>
      <c r="N46" s="6"/>
      <c r="O46" s="1"/>
      <c r="P46" s="1"/>
      <c r="Q46" s="6"/>
      <c r="R46" s="1"/>
      <c r="S46" s="1"/>
      <c r="T46" s="1"/>
      <c r="U46" s="84"/>
      <c r="V46" s="84"/>
      <c r="W46" s="84"/>
      <c r="X46" s="84"/>
      <c r="Y46" s="84"/>
      <c r="Z46" s="84"/>
      <c r="AA46" s="84"/>
      <c r="AB46" s="84"/>
      <c r="AC46" s="84"/>
      <c r="AD46" s="17"/>
      <c r="AE46" s="17"/>
      <c r="AF46" s="17"/>
      <c r="AG46" s="17"/>
      <c r="AH46" s="17"/>
      <c r="AI46" s="17"/>
      <c r="AJ46" s="17"/>
      <c r="AK46" s="17"/>
      <c r="AL46" s="18"/>
      <c r="AM46" s="18"/>
      <c r="AN46" s="18"/>
      <c r="AO46" s="18"/>
      <c r="AP46" s="18"/>
      <c r="AQ46" s="18"/>
      <c r="AR46" s="19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19"/>
      <c r="BE46" s="21"/>
      <c r="BF46" s="21"/>
      <c r="BG46" s="21"/>
      <c r="BH46" s="21"/>
      <c r="BI46" s="21"/>
      <c r="BJ46" s="19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19"/>
      <c r="BW46" s="17"/>
      <c r="BX46" s="17"/>
      <c r="BY46" s="17"/>
      <c r="BZ46" s="17"/>
      <c r="CA46" s="17"/>
      <c r="CB46" s="17"/>
      <c r="CC46" s="17"/>
      <c r="CD46" s="19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0"/>
      <c r="CP46" s="19"/>
    </row>
    <row r="47" spans="1:125" ht="16.5" customHeight="1">
      <c r="A47" s="1"/>
      <c r="B47" s="1"/>
      <c r="C47" s="2"/>
      <c r="D47" s="3"/>
      <c r="E47" s="1"/>
      <c r="F47" s="1"/>
      <c r="G47" s="1"/>
      <c r="H47" s="3"/>
      <c r="I47" s="3"/>
      <c r="J47" s="4"/>
      <c r="K47" s="5"/>
      <c r="L47" s="6"/>
      <c r="M47" s="1"/>
      <c r="N47" s="6"/>
      <c r="O47" s="1"/>
      <c r="P47" s="1"/>
      <c r="Q47" s="6"/>
      <c r="R47" s="1"/>
      <c r="S47" s="1"/>
      <c r="T47" s="1"/>
      <c r="U47" s="84"/>
      <c r="V47" s="84"/>
      <c r="W47" s="84"/>
      <c r="X47" s="84"/>
      <c r="Y47" s="84"/>
      <c r="Z47" s="84"/>
      <c r="AA47" s="84"/>
      <c r="AB47" s="84"/>
      <c r="AC47" s="84"/>
      <c r="AD47" s="17"/>
      <c r="AE47" s="17"/>
      <c r="AF47" s="17"/>
      <c r="AG47" s="17"/>
      <c r="AH47" s="17"/>
      <c r="AI47" s="17"/>
      <c r="AJ47" s="17"/>
      <c r="AK47" s="17"/>
      <c r="AL47" s="18"/>
      <c r="AM47" s="18"/>
      <c r="AN47" s="18"/>
      <c r="AO47" s="18"/>
      <c r="AP47" s="18"/>
      <c r="AQ47" s="18"/>
      <c r="AR47" s="19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19"/>
      <c r="BE47" s="21"/>
      <c r="BF47" s="21"/>
      <c r="BG47" s="21"/>
      <c r="BH47" s="21"/>
      <c r="BI47" s="21"/>
      <c r="BJ47" s="19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19"/>
      <c r="BW47" s="17"/>
      <c r="BX47" s="17"/>
      <c r="BY47" s="17"/>
      <c r="BZ47" s="17"/>
      <c r="CA47" s="17"/>
      <c r="CB47" s="17"/>
      <c r="CC47" s="17"/>
      <c r="CD47" s="19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0"/>
      <c r="CP47" s="19"/>
    </row>
    <row r="48" spans="1:125" ht="16.5" customHeight="1">
      <c r="A48" s="1"/>
      <c r="B48" s="1"/>
      <c r="C48" s="2"/>
      <c r="D48" s="3"/>
      <c r="E48" s="1"/>
      <c r="F48" s="1"/>
      <c r="G48" s="1"/>
      <c r="H48" s="3"/>
      <c r="I48" s="3"/>
      <c r="J48" s="4"/>
      <c r="K48" s="5"/>
      <c r="L48" s="6"/>
      <c r="M48" s="1"/>
      <c r="N48" s="6"/>
      <c r="O48" s="1"/>
      <c r="P48" s="1"/>
      <c r="Q48" s="6"/>
      <c r="R48" s="1"/>
      <c r="S48" s="1"/>
      <c r="T48" s="1"/>
      <c r="U48" s="84"/>
      <c r="V48" s="84"/>
      <c r="W48" s="84"/>
      <c r="X48" s="84"/>
      <c r="Y48" s="84"/>
      <c r="Z48" s="84"/>
      <c r="AA48" s="84"/>
      <c r="AB48" s="84"/>
      <c r="AC48" s="84"/>
      <c r="AD48" s="17"/>
      <c r="AE48" s="17"/>
      <c r="AF48" s="17"/>
      <c r="AG48" s="17"/>
      <c r="AH48" s="17"/>
      <c r="AI48" s="17"/>
      <c r="AJ48" s="17"/>
      <c r="AK48" s="17"/>
      <c r="AL48" s="18"/>
      <c r="AM48" s="18"/>
      <c r="AN48" s="18"/>
      <c r="AO48" s="18"/>
      <c r="AP48" s="18"/>
      <c r="AQ48" s="18"/>
      <c r="AR48" s="19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19"/>
      <c r="BE48" s="21"/>
      <c r="BF48" s="21"/>
      <c r="BG48" s="21"/>
      <c r="BH48" s="21"/>
      <c r="BI48" s="21"/>
      <c r="BJ48" s="19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19"/>
      <c r="BW48" s="17"/>
      <c r="BX48" s="17"/>
      <c r="BY48" s="17"/>
      <c r="BZ48" s="17"/>
      <c r="CA48" s="17"/>
      <c r="CB48" s="17"/>
      <c r="CC48" s="17"/>
      <c r="CD48" s="19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0"/>
      <c r="CP48" s="19"/>
    </row>
    <row r="49" spans="1:94" ht="16.5" customHeight="1">
      <c r="A49" s="1"/>
      <c r="B49" s="1"/>
      <c r="C49" s="2"/>
      <c r="D49" s="3"/>
      <c r="E49" s="1"/>
      <c r="F49" s="1"/>
      <c r="G49" s="1"/>
      <c r="H49" s="3"/>
      <c r="I49" s="3"/>
      <c r="J49" s="4"/>
      <c r="K49" s="5"/>
      <c r="L49" s="6"/>
      <c r="M49" s="1"/>
      <c r="N49" s="6"/>
      <c r="O49" s="1"/>
      <c r="P49" s="1"/>
      <c r="Q49" s="6"/>
      <c r="R49" s="1"/>
      <c r="S49" s="1"/>
      <c r="T49" s="1"/>
      <c r="U49" s="84"/>
      <c r="V49" s="84"/>
      <c r="W49" s="84"/>
      <c r="X49" s="84"/>
      <c r="Y49" s="84"/>
      <c r="Z49" s="84"/>
      <c r="AA49" s="84"/>
      <c r="AB49" s="84"/>
      <c r="AC49" s="84"/>
      <c r="AD49" s="17"/>
      <c r="AE49" s="17"/>
      <c r="AF49" s="17"/>
      <c r="AG49" s="17"/>
      <c r="AH49" s="17"/>
      <c r="AI49" s="17"/>
      <c r="AJ49" s="17"/>
      <c r="AK49" s="17"/>
      <c r="AL49" s="18"/>
      <c r="AM49" s="18"/>
      <c r="AN49" s="18"/>
      <c r="AO49" s="18"/>
      <c r="AP49" s="18"/>
      <c r="AQ49" s="18"/>
      <c r="AR49" s="19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19"/>
      <c r="BE49" s="21"/>
      <c r="BF49" s="21"/>
      <c r="BG49" s="21"/>
      <c r="BH49" s="21"/>
      <c r="BI49" s="21"/>
      <c r="BJ49" s="19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19"/>
      <c r="BW49" s="17"/>
      <c r="BX49" s="17"/>
      <c r="BY49" s="17"/>
      <c r="BZ49" s="17"/>
      <c r="CA49" s="17"/>
      <c r="CB49" s="17"/>
      <c r="CC49" s="17"/>
      <c r="CD49" s="19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0"/>
      <c r="CP49" s="19"/>
    </row>
    <row r="50" spans="1:94" ht="16.5" customHeight="1">
      <c r="A50" s="1"/>
      <c r="B50" s="1"/>
      <c r="C50" s="2"/>
      <c r="D50" s="3"/>
      <c r="E50" s="1"/>
      <c r="F50" s="1"/>
      <c r="G50" s="1"/>
      <c r="H50" s="3"/>
      <c r="I50" s="3"/>
      <c r="J50" s="4"/>
      <c r="K50" s="5"/>
      <c r="L50" s="6"/>
      <c r="M50" s="1"/>
      <c r="N50" s="6"/>
      <c r="O50" s="1"/>
      <c r="P50" s="1"/>
      <c r="Q50" s="6"/>
      <c r="R50" s="1"/>
      <c r="S50" s="1"/>
      <c r="T50" s="1"/>
      <c r="U50" s="84"/>
      <c r="V50" s="84"/>
      <c r="W50" s="84"/>
      <c r="X50" s="84"/>
      <c r="Y50" s="84"/>
      <c r="Z50" s="84"/>
      <c r="AA50" s="84"/>
      <c r="AB50" s="84"/>
      <c r="AC50" s="84"/>
      <c r="AD50" s="17"/>
      <c r="AE50" s="17"/>
      <c r="AF50" s="17"/>
      <c r="AG50" s="17"/>
      <c r="AH50" s="17"/>
      <c r="AI50" s="17"/>
      <c r="AJ50" s="17"/>
      <c r="AK50" s="17"/>
      <c r="AL50" s="18"/>
      <c r="AM50" s="18"/>
      <c r="AN50" s="18"/>
      <c r="AO50" s="18"/>
      <c r="AP50" s="18"/>
      <c r="AQ50" s="18"/>
      <c r="AR50" s="19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19"/>
      <c r="BE50" s="21"/>
      <c r="BF50" s="21"/>
      <c r="BG50" s="21"/>
      <c r="BH50" s="21"/>
      <c r="BI50" s="21"/>
      <c r="BJ50" s="19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19"/>
      <c r="BW50" s="17"/>
      <c r="BX50" s="17"/>
      <c r="BY50" s="17"/>
      <c r="BZ50" s="17"/>
      <c r="CA50" s="17"/>
      <c r="CB50" s="17"/>
      <c r="CC50" s="17"/>
      <c r="CD50" s="19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0"/>
      <c r="CP50" s="19"/>
    </row>
    <row r="51" spans="1:94" ht="16.5" customHeight="1">
      <c r="A51" s="1"/>
      <c r="B51" s="1"/>
      <c r="C51" s="2"/>
      <c r="D51" s="3"/>
      <c r="E51" s="1"/>
      <c r="F51" s="1"/>
      <c r="G51" s="1"/>
      <c r="H51" s="3"/>
      <c r="I51" s="3"/>
      <c r="J51" s="4"/>
      <c r="K51" s="5"/>
      <c r="L51" s="6"/>
      <c r="M51" s="1"/>
      <c r="N51" s="6"/>
      <c r="O51" s="1"/>
      <c r="P51" s="1"/>
      <c r="Q51" s="6"/>
      <c r="R51" s="1"/>
      <c r="S51" s="1"/>
      <c r="T51" s="1"/>
      <c r="U51" s="84"/>
      <c r="V51" s="84"/>
      <c r="W51" s="84"/>
      <c r="X51" s="84"/>
      <c r="Y51" s="84"/>
      <c r="Z51" s="84"/>
      <c r="AA51" s="84"/>
      <c r="AB51" s="84"/>
      <c r="AC51" s="84"/>
      <c r="AD51" s="17"/>
      <c r="AE51" s="17"/>
      <c r="AF51" s="17"/>
      <c r="AG51" s="17"/>
      <c r="AH51" s="17"/>
      <c r="AI51" s="17"/>
      <c r="AJ51" s="17"/>
      <c r="AK51" s="17"/>
      <c r="AL51" s="18"/>
      <c r="AM51" s="18"/>
      <c r="AN51" s="18"/>
      <c r="AO51" s="18"/>
      <c r="AP51" s="18"/>
      <c r="AQ51" s="18"/>
      <c r="AR51" s="19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19"/>
      <c r="BE51" s="21"/>
      <c r="BF51" s="21"/>
      <c r="BG51" s="21"/>
      <c r="BH51" s="21"/>
      <c r="BI51" s="21"/>
      <c r="BJ51" s="19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19"/>
      <c r="BW51" s="17"/>
      <c r="BX51" s="17"/>
      <c r="BY51" s="17"/>
      <c r="BZ51" s="17"/>
      <c r="CA51" s="17"/>
      <c r="CB51" s="17"/>
      <c r="CC51" s="17"/>
      <c r="CD51" s="19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0"/>
      <c r="CP51" s="19"/>
    </row>
    <row r="52" spans="1:94" ht="16.5" customHeight="1">
      <c r="A52" s="1"/>
      <c r="B52" s="1"/>
      <c r="C52" s="2"/>
      <c r="D52" s="3"/>
      <c r="E52" s="1"/>
      <c r="F52" s="1"/>
      <c r="G52" s="1"/>
      <c r="H52" s="3"/>
      <c r="I52" s="3"/>
      <c r="J52" s="4"/>
      <c r="K52" s="5"/>
      <c r="L52" s="6"/>
      <c r="M52" s="1"/>
      <c r="N52" s="6"/>
      <c r="O52" s="1"/>
      <c r="P52" s="1"/>
      <c r="Q52" s="6"/>
      <c r="R52" s="1"/>
      <c r="S52" s="1"/>
      <c r="T52" s="1"/>
      <c r="U52" s="84"/>
      <c r="V52" s="84"/>
      <c r="W52" s="84"/>
      <c r="X52" s="84"/>
      <c r="Y52" s="84"/>
      <c r="Z52" s="84"/>
      <c r="AA52" s="84"/>
      <c r="AB52" s="84"/>
      <c r="AC52" s="84"/>
      <c r="AD52" s="17"/>
      <c r="AE52" s="17"/>
      <c r="AF52" s="17"/>
      <c r="AG52" s="17"/>
      <c r="AH52" s="17"/>
      <c r="AI52" s="17"/>
      <c r="AJ52" s="17"/>
      <c r="AK52" s="17"/>
      <c r="AL52" s="18"/>
      <c r="AM52" s="18"/>
      <c r="AN52" s="18"/>
      <c r="AO52" s="18"/>
      <c r="AP52" s="18"/>
      <c r="AQ52" s="18"/>
      <c r="AR52" s="19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19"/>
      <c r="BE52" s="21"/>
      <c r="BF52" s="21"/>
      <c r="BG52" s="21"/>
      <c r="BH52" s="21"/>
      <c r="BI52" s="21"/>
      <c r="BJ52" s="19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19"/>
      <c r="BW52" s="17"/>
      <c r="BX52" s="17"/>
      <c r="BY52" s="17"/>
      <c r="BZ52" s="17"/>
      <c r="CA52" s="17"/>
      <c r="CB52" s="17"/>
      <c r="CC52" s="17"/>
      <c r="CD52" s="19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0"/>
      <c r="CP52" s="19"/>
    </row>
    <row r="53" spans="1:94" ht="16.5" customHeight="1">
      <c r="A53" s="1"/>
      <c r="B53" s="1"/>
      <c r="C53" s="2"/>
      <c r="D53" s="3"/>
      <c r="E53" s="1"/>
      <c r="F53" s="1"/>
      <c r="G53" s="1"/>
      <c r="H53" s="3"/>
      <c r="I53" s="3"/>
      <c r="J53" s="4"/>
      <c r="K53" s="5"/>
      <c r="L53" s="6"/>
      <c r="M53" s="1"/>
      <c r="N53" s="6"/>
      <c r="O53" s="1"/>
      <c r="P53" s="1"/>
      <c r="Q53" s="6"/>
      <c r="R53" s="1"/>
      <c r="S53" s="1"/>
      <c r="T53" s="1"/>
      <c r="U53" s="84"/>
      <c r="V53" s="84"/>
      <c r="W53" s="84"/>
      <c r="X53" s="84"/>
      <c r="Y53" s="84"/>
      <c r="Z53" s="84"/>
      <c r="AA53" s="84"/>
      <c r="AB53" s="84"/>
      <c r="AC53" s="84"/>
      <c r="AD53" s="17"/>
      <c r="AE53" s="17"/>
      <c r="AF53" s="17"/>
      <c r="AG53" s="17"/>
      <c r="AH53" s="17"/>
      <c r="AI53" s="17"/>
      <c r="AJ53" s="17"/>
      <c r="AK53" s="17"/>
      <c r="AL53" s="18"/>
      <c r="AM53" s="18"/>
      <c r="AN53" s="18"/>
      <c r="AO53" s="18"/>
      <c r="AP53" s="18"/>
      <c r="AQ53" s="18"/>
      <c r="AR53" s="19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19"/>
      <c r="BE53" s="21"/>
      <c r="BF53" s="21"/>
      <c r="BG53" s="21"/>
      <c r="BH53" s="21"/>
      <c r="BI53" s="21"/>
      <c r="BJ53" s="19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19"/>
      <c r="BW53" s="17"/>
      <c r="BX53" s="17"/>
      <c r="BY53" s="17"/>
      <c r="BZ53" s="17"/>
      <c r="CA53" s="17"/>
      <c r="CB53" s="17"/>
      <c r="CC53" s="17"/>
      <c r="CD53" s="19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0"/>
      <c r="CP53" s="19"/>
    </row>
    <row r="54" spans="1:94" ht="16.5" customHeight="1">
      <c r="A54" s="1"/>
      <c r="B54" s="1"/>
      <c r="C54" s="2"/>
      <c r="D54" s="3"/>
      <c r="E54" s="1"/>
      <c r="F54" s="1"/>
      <c r="G54" s="1"/>
      <c r="H54" s="3"/>
      <c r="I54" s="3"/>
      <c r="J54" s="4"/>
      <c r="K54" s="5"/>
      <c r="L54" s="6"/>
      <c r="M54" s="1"/>
      <c r="N54" s="6"/>
      <c r="O54" s="1"/>
      <c r="P54" s="1"/>
      <c r="Q54" s="6"/>
      <c r="R54" s="1"/>
      <c r="S54" s="1"/>
      <c r="T54" s="1"/>
      <c r="U54" s="84"/>
      <c r="V54" s="84"/>
      <c r="W54" s="84"/>
      <c r="X54" s="84"/>
      <c r="Y54" s="84"/>
      <c r="Z54" s="84"/>
      <c r="AA54" s="84"/>
      <c r="AB54" s="84"/>
      <c r="AC54" s="84"/>
      <c r="AD54" s="17"/>
      <c r="AE54" s="17"/>
      <c r="AF54" s="17"/>
      <c r="AG54" s="17"/>
      <c r="AH54" s="17"/>
      <c r="AI54" s="17"/>
      <c r="AJ54" s="17"/>
      <c r="AK54" s="17"/>
      <c r="AL54" s="18"/>
      <c r="AM54" s="18"/>
      <c r="AN54" s="18"/>
      <c r="AO54" s="18"/>
      <c r="AP54" s="18"/>
      <c r="AQ54" s="18"/>
      <c r="AR54" s="19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19"/>
      <c r="BE54" s="21"/>
      <c r="BF54" s="21"/>
      <c r="BG54" s="21"/>
      <c r="BH54" s="21"/>
      <c r="BI54" s="21"/>
      <c r="BJ54" s="19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19"/>
      <c r="BW54" s="17"/>
      <c r="BX54" s="17"/>
      <c r="BY54" s="17"/>
      <c r="BZ54" s="17"/>
      <c r="CA54" s="17"/>
      <c r="CB54" s="17"/>
      <c r="CC54" s="17"/>
      <c r="CD54" s="19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0"/>
      <c r="CP54" s="19"/>
    </row>
    <row r="55" spans="1:94" ht="16.5" customHeight="1">
      <c r="A55" s="1"/>
      <c r="B55" s="1"/>
      <c r="C55" s="2"/>
      <c r="D55" s="3"/>
      <c r="E55" s="1"/>
      <c r="F55" s="1"/>
      <c r="G55" s="1"/>
      <c r="H55" s="3"/>
      <c r="I55" s="3"/>
      <c r="J55" s="4"/>
      <c r="K55" s="5"/>
      <c r="L55" s="6"/>
      <c r="M55" s="1"/>
      <c r="N55" s="6"/>
      <c r="O55" s="1"/>
      <c r="P55" s="1"/>
      <c r="Q55" s="6"/>
      <c r="R55" s="1"/>
      <c r="S55" s="1"/>
      <c r="T55" s="1"/>
      <c r="U55" s="84"/>
      <c r="V55" s="84"/>
      <c r="W55" s="84"/>
      <c r="X55" s="84"/>
      <c r="Y55" s="84"/>
      <c r="Z55" s="84"/>
      <c r="AA55" s="84"/>
      <c r="AB55" s="84"/>
      <c r="AC55" s="84"/>
      <c r="AD55" s="17"/>
      <c r="AE55" s="17"/>
      <c r="AF55" s="17"/>
      <c r="AG55" s="17"/>
      <c r="AH55" s="17"/>
      <c r="AI55" s="17"/>
      <c r="AJ55" s="17"/>
      <c r="AK55" s="17"/>
      <c r="AL55" s="18"/>
      <c r="AM55" s="18"/>
      <c r="AN55" s="18"/>
      <c r="AO55" s="18"/>
      <c r="AP55" s="18"/>
      <c r="AQ55" s="18"/>
      <c r="AR55" s="19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19"/>
      <c r="BE55" s="21"/>
      <c r="BF55" s="21"/>
      <c r="BG55" s="21"/>
      <c r="BH55" s="21"/>
      <c r="BI55" s="21"/>
      <c r="BJ55" s="19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19"/>
      <c r="BW55" s="17"/>
      <c r="BX55" s="17"/>
      <c r="BY55" s="17"/>
      <c r="BZ55" s="17"/>
      <c r="CA55" s="17"/>
      <c r="CB55" s="17"/>
      <c r="CC55" s="17"/>
      <c r="CD55" s="19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0"/>
      <c r="CP55" s="19"/>
    </row>
    <row r="56" spans="1:94" ht="16.5" customHeight="1">
      <c r="A56" s="1"/>
      <c r="B56" s="1"/>
      <c r="C56" s="2"/>
      <c r="D56" s="3"/>
      <c r="E56" s="1"/>
      <c r="F56" s="1"/>
      <c r="G56" s="1"/>
      <c r="H56" s="3"/>
      <c r="I56" s="3"/>
      <c r="J56" s="4"/>
      <c r="K56" s="5"/>
      <c r="L56" s="6"/>
      <c r="M56" s="1"/>
      <c r="N56" s="6"/>
      <c r="O56" s="1"/>
      <c r="P56" s="1"/>
      <c r="Q56" s="6"/>
      <c r="R56" s="1"/>
      <c r="S56" s="1"/>
      <c r="T56" s="1"/>
      <c r="U56" s="84"/>
      <c r="V56" s="84"/>
      <c r="W56" s="84"/>
      <c r="X56" s="84"/>
      <c r="Y56" s="84"/>
      <c r="Z56" s="84"/>
      <c r="AA56" s="84"/>
      <c r="AB56" s="84"/>
      <c r="AC56" s="84"/>
      <c r="AD56" s="17"/>
      <c r="AE56" s="17"/>
      <c r="AF56" s="17"/>
      <c r="AG56" s="17"/>
      <c r="AH56" s="17"/>
      <c r="AI56" s="17"/>
      <c r="AJ56" s="17"/>
      <c r="AK56" s="17"/>
      <c r="AL56" s="18"/>
      <c r="AM56" s="18"/>
      <c r="AN56" s="18"/>
      <c r="AO56" s="18"/>
      <c r="AP56" s="18"/>
      <c r="AQ56" s="18"/>
      <c r="AR56" s="19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19"/>
      <c r="BE56" s="21"/>
      <c r="BF56" s="21"/>
      <c r="BG56" s="21"/>
      <c r="BH56" s="21"/>
      <c r="BI56" s="21"/>
      <c r="BJ56" s="19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19"/>
      <c r="BW56" s="17"/>
      <c r="BX56" s="17"/>
      <c r="BY56" s="17"/>
      <c r="BZ56" s="17"/>
      <c r="CA56" s="17"/>
      <c r="CB56" s="17"/>
      <c r="CC56" s="17"/>
      <c r="CD56" s="19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0"/>
      <c r="CP56" s="19"/>
    </row>
    <row r="57" spans="1:94" ht="16.5" customHeight="1">
      <c r="A57" s="1"/>
      <c r="B57" s="1"/>
      <c r="C57" s="2"/>
      <c r="D57" s="3"/>
      <c r="E57" s="1"/>
      <c r="F57" s="1"/>
      <c r="G57" s="1"/>
      <c r="H57" s="3"/>
      <c r="I57" s="3"/>
      <c r="J57" s="4"/>
      <c r="K57" s="5"/>
      <c r="L57" s="6"/>
      <c r="M57" s="1"/>
      <c r="N57" s="6"/>
      <c r="O57" s="1"/>
      <c r="P57" s="1"/>
      <c r="Q57" s="6"/>
      <c r="R57" s="1"/>
      <c r="S57" s="1"/>
      <c r="T57" s="1"/>
      <c r="U57" s="84"/>
      <c r="V57" s="84"/>
      <c r="W57" s="84"/>
      <c r="X57" s="84"/>
      <c r="Y57" s="84"/>
      <c r="Z57" s="84"/>
      <c r="AA57" s="84"/>
      <c r="AB57" s="84"/>
      <c r="AC57" s="84"/>
      <c r="AD57" s="17"/>
      <c r="AE57" s="17"/>
      <c r="AF57" s="17"/>
      <c r="AG57" s="17"/>
      <c r="AH57" s="17"/>
      <c r="AI57" s="17"/>
      <c r="AJ57" s="17"/>
      <c r="AK57" s="17"/>
      <c r="AL57" s="18"/>
      <c r="AM57" s="18"/>
      <c r="AN57" s="18"/>
      <c r="AO57" s="18"/>
      <c r="AP57" s="18"/>
      <c r="AQ57" s="18"/>
      <c r="AR57" s="19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19"/>
      <c r="BE57" s="21"/>
      <c r="BF57" s="21"/>
      <c r="BG57" s="21"/>
      <c r="BH57" s="21"/>
      <c r="BI57" s="21"/>
      <c r="BJ57" s="19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19"/>
      <c r="BW57" s="17"/>
      <c r="BX57" s="17"/>
      <c r="BY57" s="17"/>
      <c r="BZ57" s="17"/>
      <c r="CA57" s="17"/>
      <c r="CB57" s="17"/>
      <c r="CC57" s="17"/>
      <c r="CD57" s="19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0"/>
      <c r="CP57" s="19"/>
    </row>
    <row r="58" spans="1:94" ht="16.5" customHeight="1">
      <c r="A58" s="1"/>
      <c r="B58" s="1"/>
      <c r="C58" s="2"/>
      <c r="D58" s="3"/>
      <c r="E58" s="1"/>
      <c r="F58" s="1"/>
      <c r="G58" s="1"/>
      <c r="H58" s="3"/>
      <c r="I58" s="3"/>
      <c r="J58" s="4"/>
      <c r="K58" s="5"/>
      <c r="L58" s="6"/>
      <c r="M58" s="1"/>
      <c r="N58" s="6"/>
      <c r="O58" s="1"/>
      <c r="P58" s="1"/>
      <c r="Q58" s="6"/>
      <c r="R58" s="1"/>
      <c r="S58" s="1"/>
      <c r="T58" s="1"/>
      <c r="U58" s="84"/>
      <c r="V58" s="84"/>
      <c r="W58" s="84"/>
      <c r="X58" s="84"/>
      <c r="Y58" s="84"/>
      <c r="Z58" s="84"/>
      <c r="AA58" s="84"/>
      <c r="AB58" s="84"/>
      <c r="AC58" s="84"/>
      <c r="AD58" s="17"/>
      <c r="AE58" s="17"/>
      <c r="AF58" s="17"/>
      <c r="AG58" s="17"/>
      <c r="AH58" s="17"/>
      <c r="AI58" s="17"/>
      <c r="AJ58" s="17"/>
      <c r="AK58" s="17"/>
      <c r="AL58" s="18"/>
      <c r="AM58" s="18"/>
      <c r="AN58" s="18"/>
      <c r="AO58" s="18"/>
      <c r="AP58" s="18"/>
      <c r="AQ58" s="18"/>
      <c r="AR58" s="19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19"/>
      <c r="BE58" s="21"/>
      <c r="BF58" s="21"/>
      <c r="BG58" s="21"/>
      <c r="BH58" s="21"/>
      <c r="BI58" s="21"/>
      <c r="BJ58" s="19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19"/>
      <c r="BW58" s="17"/>
      <c r="BX58" s="17"/>
      <c r="BY58" s="17"/>
      <c r="BZ58" s="17"/>
      <c r="CA58" s="17"/>
      <c r="CB58" s="17"/>
      <c r="CC58" s="17"/>
      <c r="CD58" s="19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0"/>
      <c r="CP58" s="19"/>
    </row>
    <row r="59" spans="1:94" ht="16.5" customHeight="1">
      <c r="A59" s="1"/>
      <c r="B59" s="1"/>
      <c r="C59" s="2"/>
      <c r="D59" s="3"/>
      <c r="E59" s="1"/>
      <c r="F59" s="1"/>
      <c r="G59" s="1"/>
      <c r="H59" s="3"/>
      <c r="I59" s="3"/>
      <c r="J59" s="4"/>
      <c r="K59" s="5"/>
      <c r="L59" s="6"/>
      <c r="M59" s="1"/>
      <c r="N59" s="6"/>
      <c r="O59" s="1"/>
      <c r="P59" s="1"/>
      <c r="Q59" s="6"/>
      <c r="R59" s="1"/>
      <c r="S59" s="1"/>
      <c r="T59" s="1"/>
      <c r="U59" s="84"/>
      <c r="V59" s="84"/>
      <c r="W59" s="84"/>
      <c r="X59" s="84"/>
      <c r="Y59" s="84"/>
      <c r="Z59" s="84"/>
      <c r="AA59" s="84"/>
      <c r="AB59" s="84"/>
      <c r="AC59" s="84"/>
      <c r="AD59" s="17"/>
      <c r="AE59" s="17"/>
      <c r="AF59" s="17"/>
      <c r="AG59" s="17"/>
      <c r="AH59" s="17"/>
      <c r="AI59" s="17"/>
      <c r="AJ59" s="17"/>
      <c r="AK59" s="17"/>
      <c r="AL59" s="18"/>
      <c r="AM59" s="18"/>
      <c r="AN59" s="18"/>
      <c r="AO59" s="18"/>
      <c r="AP59" s="18"/>
      <c r="AQ59" s="18"/>
      <c r="AR59" s="19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19"/>
      <c r="BE59" s="21"/>
      <c r="BF59" s="21"/>
      <c r="BG59" s="21"/>
      <c r="BH59" s="21"/>
      <c r="BI59" s="21"/>
      <c r="BJ59" s="19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19"/>
      <c r="BW59" s="17"/>
      <c r="BX59" s="17"/>
      <c r="BY59" s="17"/>
      <c r="BZ59" s="17"/>
      <c r="CA59" s="17"/>
      <c r="CB59" s="17"/>
      <c r="CC59" s="17"/>
      <c r="CD59" s="19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0"/>
      <c r="CP59" s="19"/>
    </row>
    <row r="60" spans="1:94" ht="16.5" customHeight="1">
      <c r="A60" s="1"/>
      <c r="B60" s="1"/>
      <c r="C60" s="2"/>
      <c r="D60" s="3"/>
      <c r="E60" s="1"/>
      <c r="F60" s="1"/>
      <c r="G60" s="1"/>
      <c r="H60" s="3"/>
      <c r="I60" s="3"/>
      <c r="J60" s="4"/>
      <c r="K60" s="5"/>
      <c r="L60" s="6"/>
      <c r="M60" s="1"/>
      <c r="N60" s="6"/>
      <c r="O60" s="1"/>
      <c r="P60" s="1"/>
      <c r="Q60" s="6"/>
      <c r="R60" s="1"/>
      <c r="S60" s="1"/>
      <c r="T60" s="1"/>
      <c r="U60" s="84"/>
      <c r="V60" s="84"/>
      <c r="W60" s="84"/>
      <c r="X60" s="84"/>
      <c r="Y60" s="84"/>
      <c r="Z60" s="84"/>
      <c r="AA60" s="84"/>
      <c r="AB60" s="84"/>
      <c r="AC60" s="84"/>
      <c r="AD60" s="17"/>
      <c r="AE60" s="17"/>
      <c r="AF60" s="17"/>
      <c r="AG60" s="17"/>
      <c r="AH60" s="17"/>
      <c r="AI60" s="17"/>
      <c r="AJ60" s="17"/>
      <c r="AK60" s="17"/>
      <c r="AL60" s="18"/>
      <c r="AM60" s="18"/>
      <c r="AN60" s="18"/>
      <c r="AO60" s="18"/>
      <c r="AP60" s="18"/>
      <c r="AQ60" s="18"/>
      <c r="AR60" s="19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19"/>
      <c r="BE60" s="21"/>
      <c r="BF60" s="21"/>
      <c r="BG60" s="21"/>
      <c r="BH60" s="21"/>
      <c r="BI60" s="21"/>
      <c r="BJ60" s="19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19"/>
      <c r="BW60" s="17"/>
      <c r="BX60" s="17"/>
      <c r="BY60" s="17"/>
      <c r="BZ60" s="17"/>
      <c r="CA60" s="17"/>
      <c r="CB60" s="17"/>
      <c r="CC60" s="17"/>
      <c r="CD60" s="19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0"/>
      <c r="CP60" s="19"/>
    </row>
    <row r="61" spans="1:94" ht="16.5" customHeight="1">
      <c r="A61" s="1"/>
      <c r="B61" s="1"/>
      <c r="C61" s="2"/>
      <c r="D61" s="3"/>
      <c r="E61" s="1"/>
      <c r="F61" s="1"/>
      <c r="G61" s="1"/>
      <c r="H61" s="3"/>
      <c r="I61" s="3"/>
      <c r="J61" s="4"/>
      <c r="K61" s="5"/>
      <c r="L61" s="6"/>
      <c r="M61" s="1"/>
      <c r="N61" s="6"/>
      <c r="O61" s="1"/>
      <c r="P61" s="1"/>
      <c r="Q61" s="6"/>
      <c r="R61" s="1"/>
      <c r="S61" s="1"/>
      <c r="T61" s="1"/>
      <c r="U61" s="84"/>
      <c r="V61" s="84"/>
      <c r="W61" s="84"/>
      <c r="X61" s="84"/>
      <c r="Y61" s="84"/>
      <c r="Z61" s="84"/>
      <c r="AA61" s="84"/>
      <c r="AB61" s="84"/>
      <c r="AC61" s="84"/>
      <c r="AD61" s="17"/>
      <c r="AE61" s="17"/>
      <c r="AF61" s="17"/>
      <c r="AG61" s="17"/>
      <c r="AH61" s="17"/>
      <c r="AI61" s="17"/>
      <c r="AJ61" s="17"/>
      <c r="AK61" s="17"/>
      <c r="AL61" s="18"/>
      <c r="AM61" s="18"/>
      <c r="AN61" s="18"/>
      <c r="AO61" s="18"/>
      <c r="AP61" s="18"/>
      <c r="AQ61" s="18"/>
      <c r="AR61" s="19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19"/>
      <c r="BE61" s="21"/>
      <c r="BF61" s="21"/>
      <c r="BG61" s="21"/>
      <c r="BH61" s="21"/>
      <c r="BI61" s="21"/>
      <c r="BJ61" s="19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19"/>
      <c r="BW61" s="17"/>
      <c r="BX61" s="17"/>
      <c r="BY61" s="17"/>
      <c r="BZ61" s="17"/>
      <c r="CA61" s="17"/>
      <c r="CB61" s="17"/>
      <c r="CC61" s="17"/>
      <c r="CD61" s="19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0"/>
      <c r="CP61" s="19"/>
    </row>
    <row r="62" spans="1:94" ht="16.5" customHeight="1">
      <c r="A62" s="1"/>
      <c r="B62" s="1"/>
      <c r="C62" s="2"/>
      <c r="D62" s="3"/>
      <c r="E62" s="1"/>
      <c r="F62" s="1"/>
      <c r="G62" s="1"/>
      <c r="H62" s="3"/>
      <c r="I62" s="3"/>
      <c r="J62" s="4"/>
      <c r="K62" s="5"/>
      <c r="L62" s="6"/>
      <c r="M62" s="1"/>
      <c r="N62" s="6"/>
      <c r="O62" s="1"/>
      <c r="P62" s="1"/>
      <c r="Q62" s="6"/>
      <c r="R62" s="1"/>
      <c r="S62" s="1"/>
      <c r="T62" s="1"/>
      <c r="U62" s="84"/>
      <c r="V62" s="84"/>
      <c r="W62" s="84"/>
      <c r="X62" s="84"/>
      <c r="Y62" s="84"/>
      <c r="Z62" s="84"/>
      <c r="AA62" s="84"/>
      <c r="AB62" s="84"/>
      <c r="AC62" s="84"/>
      <c r="AD62" s="17"/>
      <c r="AE62" s="17"/>
      <c r="AF62" s="17"/>
      <c r="AG62" s="17"/>
      <c r="AH62" s="17"/>
      <c r="AI62" s="17"/>
      <c r="AJ62" s="17"/>
      <c r="AK62" s="17"/>
      <c r="AL62" s="18"/>
      <c r="AM62" s="18"/>
      <c r="AN62" s="18"/>
      <c r="AO62" s="18"/>
      <c r="AP62" s="18"/>
      <c r="AQ62" s="18"/>
      <c r="AR62" s="19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19"/>
      <c r="BE62" s="21"/>
      <c r="BF62" s="21"/>
      <c r="BG62" s="21"/>
      <c r="BH62" s="21"/>
      <c r="BI62" s="21"/>
      <c r="BJ62" s="19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19"/>
      <c r="BW62" s="17"/>
      <c r="BX62" s="17"/>
      <c r="BY62" s="17"/>
      <c r="BZ62" s="17"/>
      <c r="CA62" s="17"/>
      <c r="CB62" s="17"/>
      <c r="CC62" s="17"/>
      <c r="CD62" s="19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0"/>
      <c r="CP62" s="19"/>
    </row>
    <row r="63" spans="1:94" ht="16.5" customHeight="1">
      <c r="A63" s="1"/>
      <c r="B63" s="1"/>
      <c r="C63" s="2"/>
      <c r="D63" s="3"/>
      <c r="E63" s="1"/>
      <c r="F63" s="1"/>
      <c r="G63" s="1"/>
      <c r="H63" s="3"/>
      <c r="I63" s="3"/>
      <c r="J63" s="4"/>
      <c r="K63" s="5"/>
      <c r="L63" s="6"/>
      <c r="M63" s="1"/>
      <c r="N63" s="6"/>
      <c r="O63" s="1"/>
      <c r="P63" s="1"/>
      <c r="Q63" s="6"/>
      <c r="R63" s="1"/>
      <c r="S63" s="1"/>
      <c r="T63" s="1"/>
      <c r="U63" s="84"/>
      <c r="V63" s="84"/>
      <c r="W63" s="84"/>
      <c r="X63" s="84"/>
      <c r="Y63" s="84"/>
      <c r="Z63" s="84"/>
      <c r="AA63" s="84"/>
      <c r="AB63" s="84"/>
      <c r="AC63" s="84"/>
      <c r="AD63" s="17"/>
      <c r="AE63" s="17"/>
      <c r="AF63" s="17"/>
      <c r="AG63" s="17"/>
      <c r="AH63" s="17"/>
      <c r="AI63" s="17"/>
      <c r="AJ63" s="17"/>
      <c r="AK63" s="17"/>
      <c r="AL63" s="18"/>
      <c r="AM63" s="18"/>
      <c r="AN63" s="18"/>
      <c r="AO63" s="18"/>
      <c r="AP63" s="18"/>
      <c r="AQ63" s="18"/>
      <c r="AR63" s="19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19"/>
      <c r="BE63" s="21"/>
      <c r="BF63" s="21"/>
      <c r="BG63" s="21"/>
      <c r="BH63" s="21"/>
      <c r="BI63" s="21"/>
      <c r="BJ63" s="19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19"/>
      <c r="BW63" s="17"/>
      <c r="BX63" s="17"/>
      <c r="BY63" s="17"/>
      <c r="BZ63" s="17"/>
      <c r="CA63" s="17"/>
      <c r="CB63" s="17"/>
      <c r="CC63" s="17"/>
      <c r="CD63" s="19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0"/>
      <c r="CP63" s="19"/>
    </row>
    <row r="64" spans="1:94" ht="16.5" customHeight="1">
      <c r="A64" s="1"/>
      <c r="B64" s="1"/>
      <c r="C64" s="2"/>
      <c r="D64" s="3"/>
      <c r="E64" s="1"/>
      <c r="F64" s="1"/>
      <c r="G64" s="1"/>
      <c r="H64" s="3"/>
      <c r="I64" s="3"/>
      <c r="J64" s="4"/>
      <c r="K64" s="5"/>
      <c r="L64" s="6"/>
      <c r="M64" s="1"/>
      <c r="N64" s="6"/>
      <c r="O64" s="1"/>
      <c r="P64" s="1"/>
      <c r="Q64" s="6"/>
      <c r="R64" s="1"/>
      <c r="S64" s="1"/>
      <c r="T64" s="1"/>
      <c r="U64" s="84"/>
      <c r="V64" s="84"/>
      <c r="W64" s="84"/>
      <c r="X64" s="84"/>
      <c r="Y64" s="84"/>
      <c r="Z64" s="84"/>
      <c r="AA64" s="84"/>
      <c r="AB64" s="84"/>
      <c r="AC64" s="84"/>
      <c r="AD64" s="17"/>
      <c r="AE64" s="17"/>
      <c r="AF64" s="17"/>
      <c r="AG64" s="17"/>
      <c r="AH64" s="17"/>
      <c r="AI64" s="17"/>
      <c r="AJ64" s="17"/>
      <c r="AK64" s="17"/>
      <c r="AL64" s="18"/>
      <c r="AM64" s="18"/>
      <c r="AN64" s="18"/>
      <c r="AO64" s="18"/>
      <c r="AP64" s="18"/>
      <c r="AQ64" s="18"/>
      <c r="AR64" s="19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19"/>
      <c r="BE64" s="21"/>
      <c r="BF64" s="21"/>
      <c r="BG64" s="21"/>
      <c r="BH64" s="21"/>
      <c r="BI64" s="21"/>
      <c r="BJ64" s="19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19"/>
      <c r="BW64" s="17"/>
      <c r="BX64" s="17"/>
      <c r="BY64" s="17"/>
      <c r="BZ64" s="17"/>
      <c r="CA64" s="17"/>
      <c r="CB64" s="17"/>
      <c r="CC64" s="17"/>
      <c r="CD64" s="19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0"/>
      <c r="CP64" s="19"/>
    </row>
    <row r="65" spans="1:94" ht="16.5" customHeight="1">
      <c r="A65" s="1"/>
      <c r="B65" s="1"/>
      <c r="C65" s="2"/>
      <c r="D65" s="3"/>
      <c r="E65" s="1"/>
      <c r="F65" s="1"/>
      <c r="G65" s="1"/>
      <c r="H65" s="3"/>
      <c r="I65" s="3"/>
      <c r="J65" s="4"/>
      <c r="K65" s="5"/>
      <c r="L65" s="6"/>
      <c r="M65" s="1"/>
      <c r="N65" s="6"/>
      <c r="O65" s="1"/>
      <c r="P65" s="1"/>
      <c r="Q65" s="6"/>
      <c r="R65" s="1"/>
      <c r="S65" s="1"/>
      <c r="T65" s="1"/>
      <c r="U65" s="84"/>
      <c r="V65" s="84"/>
      <c r="W65" s="84"/>
      <c r="X65" s="84"/>
      <c r="Y65" s="84"/>
      <c r="Z65" s="84"/>
      <c r="AA65" s="84"/>
      <c r="AB65" s="84"/>
      <c r="AC65" s="84"/>
      <c r="AD65" s="17"/>
      <c r="AE65" s="17"/>
      <c r="AF65" s="17"/>
      <c r="AG65" s="17"/>
      <c r="AH65" s="17"/>
      <c r="AI65" s="17"/>
      <c r="AJ65" s="17"/>
      <c r="AK65" s="17"/>
      <c r="AL65" s="18"/>
      <c r="AM65" s="18"/>
      <c r="AN65" s="18"/>
      <c r="AO65" s="18"/>
      <c r="AP65" s="18"/>
      <c r="AQ65" s="18"/>
      <c r="AR65" s="19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19"/>
      <c r="BE65" s="21"/>
      <c r="BF65" s="21"/>
      <c r="BG65" s="21"/>
      <c r="BH65" s="21"/>
      <c r="BI65" s="21"/>
      <c r="BJ65" s="19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19"/>
      <c r="BW65" s="17"/>
      <c r="BX65" s="17"/>
      <c r="BY65" s="17"/>
      <c r="BZ65" s="17"/>
      <c r="CA65" s="17"/>
      <c r="CB65" s="17"/>
      <c r="CC65" s="17"/>
      <c r="CD65" s="19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0"/>
      <c r="CP65" s="19"/>
    </row>
    <row r="66" spans="1:94" ht="16.5" customHeight="1">
      <c r="A66" s="1"/>
      <c r="B66" s="1"/>
      <c r="C66" s="2"/>
      <c r="D66" s="3"/>
      <c r="E66" s="1"/>
      <c r="F66" s="1"/>
      <c r="G66" s="1"/>
      <c r="H66" s="3"/>
      <c r="I66" s="3"/>
      <c r="J66" s="4"/>
      <c r="K66" s="5"/>
      <c r="L66" s="6"/>
      <c r="M66" s="1"/>
      <c r="N66" s="6"/>
      <c r="O66" s="1"/>
      <c r="P66" s="1"/>
      <c r="Q66" s="6"/>
      <c r="R66" s="1"/>
      <c r="S66" s="1"/>
      <c r="T66" s="1"/>
      <c r="U66" s="84"/>
      <c r="V66" s="84"/>
      <c r="W66" s="84"/>
      <c r="X66" s="84"/>
      <c r="Y66" s="84"/>
      <c r="Z66" s="84"/>
      <c r="AA66" s="84"/>
      <c r="AB66" s="84"/>
      <c r="AC66" s="84"/>
      <c r="AD66" s="17"/>
      <c r="AE66" s="17"/>
      <c r="AF66" s="17"/>
      <c r="AG66" s="17"/>
      <c r="AH66" s="17"/>
      <c r="AI66" s="17"/>
      <c r="AJ66" s="17"/>
      <c r="AK66" s="17"/>
      <c r="AL66" s="18"/>
      <c r="AM66" s="18"/>
      <c r="AN66" s="18"/>
      <c r="AO66" s="18"/>
      <c r="AP66" s="18"/>
      <c r="AQ66" s="18"/>
      <c r="AR66" s="19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19"/>
      <c r="BE66" s="21"/>
      <c r="BF66" s="21"/>
      <c r="BG66" s="21"/>
      <c r="BH66" s="21"/>
      <c r="BI66" s="21"/>
      <c r="BJ66" s="19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19"/>
      <c r="BW66" s="17"/>
      <c r="BX66" s="17"/>
      <c r="BY66" s="17"/>
      <c r="BZ66" s="17"/>
      <c r="CA66" s="17"/>
      <c r="CB66" s="17"/>
      <c r="CC66" s="17"/>
      <c r="CD66" s="19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0"/>
      <c r="CP66" s="19"/>
    </row>
    <row r="67" spans="1:94" ht="16.5" customHeight="1">
      <c r="A67" s="1"/>
      <c r="B67" s="1"/>
      <c r="C67" s="2"/>
      <c r="D67" s="3"/>
      <c r="E67" s="1"/>
      <c r="F67" s="1"/>
      <c r="G67" s="1"/>
      <c r="H67" s="3"/>
      <c r="I67" s="3"/>
      <c r="J67" s="4"/>
      <c r="K67" s="5"/>
      <c r="L67" s="6"/>
      <c r="M67" s="1"/>
      <c r="N67" s="6"/>
      <c r="O67" s="1"/>
      <c r="P67" s="1"/>
      <c r="Q67" s="6"/>
      <c r="R67" s="1"/>
      <c r="S67" s="1"/>
      <c r="T67" s="1"/>
      <c r="U67" s="84"/>
      <c r="V67" s="84"/>
      <c r="W67" s="84"/>
      <c r="X67" s="84"/>
      <c r="Y67" s="84"/>
      <c r="Z67" s="84"/>
      <c r="AA67" s="84"/>
      <c r="AB67" s="84"/>
      <c r="AC67" s="84"/>
      <c r="AD67" s="17"/>
      <c r="AE67" s="17"/>
      <c r="AF67" s="17"/>
      <c r="AG67" s="17"/>
      <c r="AH67" s="17"/>
      <c r="AI67" s="17"/>
      <c r="AJ67" s="17"/>
      <c r="AK67" s="17"/>
      <c r="AL67" s="18"/>
      <c r="AM67" s="18"/>
      <c r="AN67" s="18"/>
      <c r="AO67" s="18"/>
      <c r="AP67" s="18"/>
      <c r="AQ67" s="18"/>
      <c r="AR67" s="19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19"/>
      <c r="BE67" s="21"/>
      <c r="BF67" s="21"/>
      <c r="BG67" s="21"/>
      <c r="BH67" s="21"/>
      <c r="BI67" s="21"/>
      <c r="BJ67" s="19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19"/>
      <c r="BW67" s="17"/>
      <c r="BX67" s="17"/>
      <c r="BY67" s="17"/>
      <c r="BZ67" s="17"/>
      <c r="CA67" s="17"/>
      <c r="CB67" s="17"/>
      <c r="CC67" s="17"/>
      <c r="CD67" s="19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0"/>
      <c r="CP67" s="19"/>
    </row>
    <row r="68" spans="1:94" ht="16.5" customHeight="1">
      <c r="A68" s="1"/>
      <c r="B68" s="1"/>
      <c r="C68" s="2"/>
      <c r="D68" s="3"/>
      <c r="E68" s="1"/>
      <c r="F68" s="1"/>
      <c r="G68" s="1"/>
      <c r="H68" s="3"/>
      <c r="I68" s="3"/>
      <c r="J68" s="4"/>
      <c r="K68" s="5"/>
      <c r="L68" s="6"/>
      <c r="M68" s="1"/>
      <c r="N68" s="6"/>
      <c r="O68" s="1"/>
      <c r="P68" s="1"/>
      <c r="Q68" s="6"/>
      <c r="R68" s="1"/>
      <c r="S68" s="1"/>
      <c r="T68" s="1"/>
      <c r="U68" s="84"/>
      <c r="V68" s="84"/>
      <c r="W68" s="84"/>
      <c r="X68" s="84"/>
      <c r="Y68" s="84"/>
      <c r="Z68" s="84"/>
      <c r="AA68" s="84"/>
      <c r="AB68" s="84"/>
      <c r="AC68" s="84"/>
      <c r="AD68" s="17"/>
      <c r="AE68" s="17"/>
      <c r="AF68" s="17"/>
      <c r="AG68" s="17"/>
      <c r="AH68" s="17"/>
      <c r="AI68" s="17"/>
      <c r="AJ68" s="17"/>
      <c r="AK68" s="17"/>
      <c r="AL68" s="18"/>
      <c r="AM68" s="18"/>
      <c r="AN68" s="18"/>
      <c r="AO68" s="18"/>
      <c r="AP68" s="18"/>
      <c r="AQ68" s="18"/>
      <c r="AR68" s="19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19"/>
      <c r="BE68" s="21"/>
      <c r="BF68" s="21"/>
      <c r="BG68" s="21"/>
      <c r="BH68" s="21"/>
      <c r="BI68" s="21"/>
      <c r="BJ68" s="19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19"/>
      <c r="BW68" s="17"/>
      <c r="BX68" s="17"/>
      <c r="BY68" s="17"/>
      <c r="BZ68" s="17"/>
      <c r="CA68" s="17"/>
      <c r="CB68" s="17"/>
      <c r="CC68" s="17"/>
      <c r="CD68" s="19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0"/>
      <c r="CP68" s="19"/>
    </row>
    <row r="69" spans="1:94" ht="16.5" customHeight="1">
      <c r="A69" s="1"/>
      <c r="B69" s="1"/>
      <c r="C69" s="2"/>
      <c r="D69" s="3"/>
      <c r="E69" s="1"/>
      <c r="F69" s="1"/>
      <c r="G69" s="1"/>
      <c r="H69" s="3"/>
      <c r="I69" s="3"/>
      <c r="J69" s="4"/>
      <c r="K69" s="5"/>
      <c r="L69" s="6"/>
      <c r="M69" s="1"/>
      <c r="N69" s="6"/>
      <c r="O69" s="1"/>
      <c r="P69" s="1"/>
      <c r="Q69" s="6"/>
      <c r="R69" s="1"/>
      <c r="S69" s="1"/>
      <c r="T69" s="1"/>
      <c r="U69" s="84"/>
      <c r="V69" s="84"/>
      <c r="W69" s="84"/>
      <c r="X69" s="84"/>
      <c r="Y69" s="84"/>
      <c r="Z69" s="84"/>
      <c r="AA69" s="84"/>
      <c r="AB69" s="84"/>
      <c r="AC69" s="84"/>
      <c r="AD69" s="17"/>
      <c r="AE69" s="17"/>
      <c r="AF69" s="17"/>
      <c r="AG69" s="17"/>
      <c r="AH69" s="17"/>
      <c r="AI69" s="17"/>
      <c r="AJ69" s="17"/>
      <c r="AK69" s="17"/>
      <c r="AL69" s="18"/>
      <c r="AM69" s="18"/>
      <c r="AN69" s="18"/>
      <c r="AO69" s="18"/>
      <c r="AP69" s="18"/>
      <c r="AQ69" s="18"/>
      <c r="AR69" s="19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19"/>
      <c r="BE69" s="21"/>
      <c r="BF69" s="21"/>
      <c r="BG69" s="21"/>
      <c r="BH69" s="21"/>
      <c r="BI69" s="21"/>
      <c r="BJ69" s="19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19"/>
      <c r="BW69" s="17"/>
      <c r="BX69" s="17"/>
      <c r="BY69" s="17"/>
      <c r="BZ69" s="17"/>
      <c r="CA69" s="17"/>
      <c r="CB69" s="17"/>
      <c r="CC69" s="17"/>
      <c r="CD69" s="19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0"/>
      <c r="CP69" s="19"/>
    </row>
    <row r="70" spans="1:94" ht="16.5" customHeight="1">
      <c r="A70" s="1"/>
      <c r="B70" s="1"/>
      <c r="C70" s="2"/>
      <c r="D70" s="3"/>
      <c r="E70" s="1"/>
      <c r="F70" s="1"/>
      <c r="G70" s="1"/>
      <c r="H70" s="3"/>
      <c r="I70" s="3"/>
      <c r="J70" s="4"/>
      <c r="K70" s="5"/>
      <c r="L70" s="6"/>
      <c r="M70" s="1"/>
      <c r="N70" s="6"/>
      <c r="O70" s="1"/>
      <c r="P70" s="1"/>
      <c r="Q70" s="6"/>
      <c r="R70" s="1"/>
      <c r="S70" s="1"/>
      <c r="T70" s="1"/>
      <c r="U70" s="84"/>
      <c r="V70" s="84"/>
      <c r="W70" s="84"/>
      <c r="X70" s="84"/>
      <c r="Y70" s="84"/>
      <c r="Z70" s="84"/>
      <c r="AA70" s="84"/>
      <c r="AB70" s="84"/>
      <c r="AC70" s="84"/>
      <c r="AD70" s="17"/>
      <c r="AE70" s="17"/>
      <c r="AF70" s="17"/>
      <c r="AG70" s="17"/>
      <c r="AH70" s="17"/>
      <c r="AI70" s="17"/>
      <c r="AJ70" s="17"/>
      <c r="AK70" s="17"/>
      <c r="AL70" s="18"/>
      <c r="AM70" s="18"/>
      <c r="AN70" s="18"/>
      <c r="AO70" s="18"/>
      <c r="AP70" s="18"/>
      <c r="AQ70" s="18"/>
      <c r="AR70" s="19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19"/>
      <c r="BE70" s="21"/>
      <c r="BF70" s="21"/>
      <c r="BG70" s="21"/>
      <c r="BH70" s="21"/>
      <c r="BI70" s="21"/>
      <c r="BJ70" s="19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19"/>
      <c r="BW70" s="17"/>
      <c r="BX70" s="17"/>
      <c r="BY70" s="17"/>
      <c r="BZ70" s="17"/>
      <c r="CA70" s="17"/>
      <c r="CB70" s="17"/>
      <c r="CC70" s="17"/>
      <c r="CD70" s="19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0"/>
      <c r="CP70" s="19"/>
    </row>
    <row r="71" spans="1:94" ht="16.5" customHeight="1">
      <c r="A71" s="1"/>
      <c r="B71" s="1"/>
      <c r="C71" s="2"/>
      <c r="D71" s="3"/>
      <c r="E71" s="1"/>
      <c r="F71" s="1"/>
      <c r="G71" s="1"/>
      <c r="H71" s="3"/>
      <c r="I71" s="3"/>
      <c r="J71" s="4"/>
      <c r="K71" s="5"/>
      <c r="L71" s="6"/>
      <c r="M71" s="1"/>
      <c r="N71" s="6"/>
      <c r="O71" s="1"/>
      <c r="P71" s="1"/>
      <c r="Q71" s="6"/>
      <c r="R71" s="1"/>
      <c r="S71" s="1"/>
      <c r="T71" s="1"/>
      <c r="U71" s="84"/>
      <c r="V71" s="84"/>
      <c r="W71" s="84"/>
      <c r="X71" s="84"/>
      <c r="Y71" s="84"/>
      <c r="Z71" s="84"/>
      <c r="AA71" s="84"/>
      <c r="AB71" s="84"/>
      <c r="AC71" s="84"/>
      <c r="AD71" s="17"/>
      <c r="AE71" s="17"/>
      <c r="AF71" s="17"/>
      <c r="AG71" s="17"/>
      <c r="AH71" s="17"/>
      <c r="AI71" s="17"/>
      <c r="AJ71" s="17"/>
      <c r="AK71" s="17"/>
      <c r="AL71" s="18"/>
      <c r="AM71" s="18"/>
      <c r="AN71" s="18"/>
      <c r="AO71" s="18"/>
      <c r="AP71" s="18"/>
      <c r="AQ71" s="18"/>
      <c r="AR71" s="19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19"/>
      <c r="BE71" s="21"/>
      <c r="BF71" s="21"/>
      <c r="BG71" s="21"/>
      <c r="BH71" s="21"/>
      <c r="BI71" s="21"/>
      <c r="BJ71" s="19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19"/>
      <c r="BW71" s="17"/>
      <c r="BX71" s="17"/>
      <c r="BY71" s="17"/>
      <c r="BZ71" s="17"/>
      <c r="CA71" s="17"/>
      <c r="CB71" s="17"/>
      <c r="CC71" s="17"/>
      <c r="CD71" s="19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0"/>
      <c r="CP71" s="19"/>
    </row>
    <row r="72" spans="1:94" ht="16.5" customHeight="1">
      <c r="A72" s="1"/>
      <c r="B72" s="1"/>
      <c r="C72" s="2"/>
      <c r="D72" s="3"/>
      <c r="E72" s="1"/>
      <c r="F72" s="1"/>
      <c r="G72" s="1"/>
      <c r="H72" s="3"/>
      <c r="I72" s="3"/>
      <c r="J72" s="4"/>
      <c r="K72" s="5"/>
      <c r="L72" s="6"/>
      <c r="M72" s="1"/>
      <c r="N72" s="6"/>
      <c r="O72" s="1"/>
      <c r="P72" s="1"/>
      <c r="Q72" s="6"/>
      <c r="R72" s="1"/>
      <c r="S72" s="1"/>
      <c r="T72" s="1"/>
      <c r="U72" s="84"/>
      <c r="V72" s="84"/>
      <c r="W72" s="84"/>
      <c r="X72" s="84"/>
      <c r="Y72" s="84"/>
      <c r="Z72" s="84"/>
      <c r="AA72" s="84"/>
      <c r="AB72" s="84"/>
      <c r="AC72" s="84"/>
      <c r="AD72" s="17"/>
      <c r="AE72" s="17"/>
      <c r="AF72" s="17"/>
      <c r="AG72" s="17"/>
      <c r="AH72" s="17"/>
      <c r="AI72" s="17"/>
      <c r="AJ72" s="17"/>
      <c r="AK72" s="17"/>
      <c r="AL72" s="18"/>
      <c r="AM72" s="18"/>
      <c r="AN72" s="18"/>
      <c r="AO72" s="18"/>
      <c r="AP72" s="18"/>
      <c r="AQ72" s="18"/>
      <c r="AR72" s="19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19"/>
      <c r="BE72" s="21"/>
      <c r="BF72" s="21"/>
      <c r="BG72" s="21"/>
      <c r="BH72" s="21"/>
      <c r="BI72" s="21"/>
      <c r="BJ72" s="19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19"/>
      <c r="BW72" s="17"/>
      <c r="BX72" s="17"/>
      <c r="BY72" s="17"/>
      <c r="BZ72" s="17"/>
      <c r="CA72" s="17"/>
      <c r="CB72" s="17"/>
      <c r="CC72" s="17"/>
      <c r="CD72" s="19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0"/>
      <c r="CP72" s="19"/>
    </row>
    <row r="73" spans="1:94" ht="16.5" customHeight="1">
      <c r="A73" s="1"/>
      <c r="B73" s="1"/>
      <c r="C73" s="2"/>
      <c r="D73" s="3"/>
      <c r="E73" s="1"/>
      <c r="F73" s="1"/>
      <c r="G73" s="1"/>
      <c r="H73" s="3"/>
      <c r="I73" s="3"/>
      <c r="J73" s="4"/>
      <c r="K73" s="5"/>
      <c r="L73" s="6"/>
      <c r="M73" s="1"/>
      <c r="N73" s="6"/>
      <c r="O73" s="1"/>
      <c r="P73" s="1"/>
      <c r="Q73" s="6"/>
      <c r="R73" s="1"/>
      <c r="S73" s="1"/>
      <c r="T73" s="1"/>
      <c r="U73" s="84"/>
      <c r="V73" s="84"/>
      <c r="W73" s="84"/>
      <c r="X73" s="84"/>
      <c r="Y73" s="84"/>
      <c r="Z73" s="84"/>
      <c r="AA73" s="84"/>
      <c r="AB73" s="84"/>
      <c r="AC73" s="84"/>
      <c r="AD73" s="17"/>
      <c r="AE73" s="17"/>
      <c r="AF73" s="17"/>
      <c r="AG73" s="17"/>
      <c r="AH73" s="17"/>
      <c r="AI73" s="17"/>
      <c r="AJ73" s="17"/>
      <c r="AK73" s="17"/>
      <c r="AL73" s="18"/>
      <c r="AM73" s="18"/>
      <c r="AN73" s="18"/>
      <c r="AO73" s="18"/>
      <c r="AP73" s="18"/>
      <c r="AQ73" s="18"/>
      <c r="AR73" s="19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19"/>
      <c r="BE73" s="21"/>
      <c r="BF73" s="21"/>
      <c r="BG73" s="21"/>
      <c r="BH73" s="21"/>
      <c r="BI73" s="21"/>
      <c r="BJ73" s="19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19"/>
      <c r="BW73" s="17"/>
      <c r="BX73" s="17"/>
      <c r="BY73" s="17"/>
      <c r="BZ73" s="17"/>
      <c r="CA73" s="17"/>
      <c r="CB73" s="17"/>
      <c r="CC73" s="17"/>
      <c r="CD73" s="19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0"/>
      <c r="CP73" s="19"/>
    </row>
    <row r="74" spans="1:94" ht="16.5" customHeight="1">
      <c r="A74" s="1"/>
      <c r="B74" s="1"/>
      <c r="C74" s="2"/>
      <c r="D74" s="3"/>
      <c r="E74" s="1"/>
      <c r="F74" s="1"/>
      <c r="G74" s="1"/>
      <c r="H74" s="3"/>
      <c r="I74" s="3"/>
      <c r="J74" s="4"/>
      <c r="K74" s="5"/>
      <c r="L74" s="6"/>
      <c r="M74" s="1"/>
      <c r="N74" s="6"/>
      <c r="O74" s="1"/>
      <c r="P74" s="1"/>
      <c r="Q74" s="6"/>
      <c r="R74" s="1"/>
      <c r="S74" s="1"/>
      <c r="T74" s="1"/>
      <c r="U74" s="84"/>
      <c r="V74" s="84"/>
      <c r="W74" s="84"/>
      <c r="X74" s="84"/>
      <c r="Y74" s="84"/>
      <c r="Z74" s="84"/>
      <c r="AA74" s="84"/>
      <c r="AB74" s="84"/>
      <c r="AC74" s="84"/>
      <c r="AD74" s="17"/>
      <c r="AE74" s="17"/>
      <c r="AF74" s="17"/>
      <c r="AG74" s="17"/>
      <c r="AH74" s="17"/>
      <c r="AI74" s="17"/>
      <c r="AJ74" s="17"/>
      <c r="AK74" s="17"/>
      <c r="AL74" s="18"/>
      <c r="AM74" s="18"/>
      <c r="AN74" s="18"/>
      <c r="AO74" s="18"/>
      <c r="AP74" s="18"/>
      <c r="AQ74" s="18"/>
      <c r="AR74" s="19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19"/>
      <c r="BE74" s="21"/>
      <c r="BF74" s="21"/>
      <c r="BG74" s="21"/>
      <c r="BH74" s="21"/>
      <c r="BI74" s="21"/>
      <c r="BJ74" s="19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19"/>
      <c r="BW74" s="17"/>
      <c r="BX74" s="17"/>
      <c r="BY74" s="17"/>
      <c r="BZ74" s="17"/>
      <c r="CA74" s="17"/>
      <c r="CB74" s="17"/>
      <c r="CC74" s="17"/>
      <c r="CD74" s="19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0"/>
      <c r="CP74" s="19"/>
    </row>
    <row r="75" spans="1:94" ht="16.5" customHeight="1">
      <c r="A75" s="1"/>
      <c r="B75" s="1"/>
      <c r="C75" s="2"/>
      <c r="D75" s="3"/>
      <c r="E75" s="1"/>
      <c r="F75" s="1"/>
      <c r="G75" s="1"/>
      <c r="H75" s="3"/>
      <c r="I75" s="3"/>
      <c r="J75" s="4"/>
      <c r="K75" s="5"/>
      <c r="L75" s="6"/>
      <c r="M75" s="1"/>
      <c r="N75" s="6"/>
      <c r="O75" s="1"/>
      <c r="P75" s="1"/>
      <c r="Q75" s="6"/>
      <c r="R75" s="1"/>
      <c r="S75" s="1"/>
      <c r="T75" s="1"/>
      <c r="U75" s="84"/>
      <c r="V75" s="84"/>
      <c r="W75" s="84"/>
      <c r="X75" s="84"/>
      <c r="Y75" s="84"/>
      <c r="Z75" s="84"/>
      <c r="AA75" s="84"/>
      <c r="AB75" s="84"/>
      <c r="AC75" s="84"/>
      <c r="AD75" s="17"/>
      <c r="AE75" s="17"/>
      <c r="AF75" s="17"/>
      <c r="AG75" s="17"/>
      <c r="AH75" s="17"/>
      <c r="AI75" s="17"/>
      <c r="AJ75" s="17"/>
      <c r="AK75" s="17"/>
      <c r="AL75" s="18"/>
      <c r="AM75" s="18"/>
      <c r="AN75" s="18"/>
      <c r="AO75" s="18"/>
      <c r="AP75" s="18"/>
      <c r="AQ75" s="18"/>
      <c r="AR75" s="19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19"/>
      <c r="BE75" s="21"/>
      <c r="BF75" s="21"/>
      <c r="BG75" s="21"/>
      <c r="BH75" s="21"/>
      <c r="BI75" s="21"/>
      <c r="BJ75" s="19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19"/>
      <c r="BW75" s="17"/>
      <c r="BX75" s="17"/>
      <c r="BY75" s="17"/>
      <c r="BZ75" s="17"/>
      <c r="CA75" s="17"/>
      <c r="CB75" s="17"/>
      <c r="CC75" s="17"/>
      <c r="CD75" s="19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0"/>
      <c r="CP75" s="19"/>
    </row>
    <row r="76" spans="1:94" ht="16.5" customHeight="1">
      <c r="A76" s="1"/>
      <c r="B76" s="1"/>
      <c r="C76" s="2"/>
      <c r="D76" s="3"/>
      <c r="E76" s="1"/>
      <c r="F76" s="1"/>
      <c r="G76" s="1"/>
      <c r="H76" s="3"/>
      <c r="I76" s="3"/>
      <c r="J76" s="4"/>
      <c r="K76" s="5"/>
      <c r="L76" s="6"/>
      <c r="M76" s="1"/>
      <c r="N76" s="6"/>
      <c r="O76" s="1"/>
      <c r="P76" s="1"/>
      <c r="Q76" s="6"/>
      <c r="R76" s="1"/>
      <c r="S76" s="1"/>
      <c r="T76" s="1"/>
      <c r="U76" s="84"/>
      <c r="V76" s="84"/>
      <c r="W76" s="84"/>
      <c r="X76" s="84"/>
      <c r="Y76" s="84"/>
      <c r="Z76" s="84"/>
      <c r="AA76" s="84"/>
      <c r="AB76" s="84"/>
      <c r="AC76" s="84"/>
      <c r="AD76" s="17"/>
      <c r="AE76" s="17"/>
      <c r="AF76" s="17"/>
      <c r="AG76" s="17"/>
      <c r="AH76" s="17"/>
      <c r="AI76" s="17"/>
      <c r="AJ76" s="17"/>
      <c r="AK76" s="17"/>
      <c r="AL76" s="18"/>
      <c r="AM76" s="18"/>
      <c r="AN76" s="18"/>
      <c r="AO76" s="18"/>
      <c r="AP76" s="18"/>
      <c r="AQ76" s="18"/>
      <c r="AR76" s="19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19"/>
      <c r="BE76" s="21"/>
      <c r="BF76" s="21"/>
      <c r="BG76" s="21"/>
      <c r="BH76" s="21"/>
      <c r="BI76" s="21"/>
      <c r="BJ76" s="19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19"/>
      <c r="BW76" s="17"/>
      <c r="BX76" s="17"/>
      <c r="BY76" s="17"/>
      <c r="BZ76" s="17"/>
      <c r="CA76" s="17"/>
      <c r="CB76" s="17"/>
      <c r="CC76" s="17"/>
      <c r="CD76" s="19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0"/>
      <c r="CP76" s="19"/>
    </row>
    <row r="77" spans="1:94" ht="16.5" customHeight="1">
      <c r="A77" s="1"/>
      <c r="B77" s="1"/>
      <c r="C77" s="2"/>
      <c r="D77" s="3"/>
      <c r="E77" s="1"/>
      <c r="F77" s="1"/>
      <c r="G77" s="1"/>
      <c r="H77" s="3"/>
      <c r="I77" s="3"/>
      <c r="J77" s="4"/>
      <c r="K77" s="5"/>
      <c r="L77" s="6"/>
      <c r="M77" s="1"/>
      <c r="N77" s="6"/>
      <c r="O77" s="1"/>
      <c r="P77" s="1"/>
      <c r="Q77" s="6"/>
      <c r="R77" s="1"/>
      <c r="S77" s="1"/>
      <c r="T77" s="1"/>
      <c r="U77" s="84"/>
      <c r="V77" s="84"/>
      <c r="W77" s="84"/>
      <c r="X77" s="84"/>
      <c r="Y77" s="84"/>
      <c r="Z77" s="84"/>
      <c r="AA77" s="84"/>
      <c r="AB77" s="84"/>
      <c r="AC77" s="84"/>
      <c r="AD77" s="17"/>
      <c r="AE77" s="17"/>
      <c r="AF77" s="17"/>
      <c r="AG77" s="17"/>
      <c r="AH77" s="17"/>
      <c r="AI77" s="17"/>
      <c r="AJ77" s="17"/>
      <c r="AK77" s="17"/>
      <c r="AL77" s="18"/>
      <c r="AM77" s="18"/>
      <c r="AN77" s="18"/>
      <c r="AO77" s="18"/>
      <c r="AP77" s="18"/>
      <c r="AQ77" s="18"/>
      <c r="AR77" s="19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19"/>
      <c r="BE77" s="21"/>
      <c r="BF77" s="21"/>
      <c r="BG77" s="21"/>
      <c r="BH77" s="21"/>
      <c r="BI77" s="21"/>
      <c r="BJ77" s="19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19"/>
      <c r="BW77" s="17"/>
      <c r="BX77" s="17"/>
      <c r="BY77" s="17"/>
      <c r="BZ77" s="17"/>
      <c r="CA77" s="17"/>
      <c r="CB77" s="17"/>
      <c r="CC77" s="17"/>
      <c r="CD77" s="19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0"/>
      <c r="CP77" s="19"/>
    </row>
    <row r="78" spans="1:94" ht="16.5" customHeight="1">
      <c r="A78" s="1"/>
      <c r="B78" s="1"/>
      <c r="C78" s="2"/>
      <c r="D78" s="3"/>
      <c r="E78" s="1"/>
      <c r="F78" s="1"/>
      <c r="G78" s="1"/>
      <c r="H78" s="3"/>
      <c r="I78" s="3"/>
      <c r="J78" s="4"/>
      <c r="K78" s="5"/>
      <c r="L78" s="6"/>
      <c r="M78" s="1"/>
      <c r="N78" s="6"/>
      <c r="O78" s="1"/>
      <c r="P78" s="1"/>
      <c r="Q78" s="6"/>
      <c r="R78" s="1"/>
      <c r="S78" s="1"/>
      <c r="T78" s="1"/>
      <c r="U78" s="84"/>
      <c r="V78" s="84"/>
      <c r="W78" s="84"/>
      <c r="X78" s="84"/>
      <c r="Y78" s="84"/>
      <c r="Z78" s="84"/>
      <c r="AA78" s="84"/>
      <c r="AB78" s="84"/>
      <c r="AC78" s="84"/>
      <c r="AD78" s="17"/>
      <c r="AE78" s="17"/>
      <c r="AF78" s="17"/>
      <c r="AG78" s="17"/>
      <c r="AH78" s="17"/>
      <c r="AI78" s="17"/>
      <c r="AJ78" s="17"/>
      <c r="AK78" s="17"/>
      <c r="AL78" s="18"/>
      <c r="AM78" s="18"/>
      <c r="AN78" s="18"/>
      <c r="AO78" s="18"/>
      <c r="AP78" s="18"/>
      <c r="AQ78" s="18"/>
      <c r="AR78" s="19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19"/>
      <c r="BE78" s="21"/>
      <c r="BF78" s="21"/>
      <c r="BG78" s="21"/>
      <c r="BH78" s="21"/>
      <c r="BI78" s="21"/>
      <c r="BJ78" s="19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19"/>
      <c r="BW78" s="17"/>
      <c r="BX78" s="17"/>
      <c r="BY78" s="17"/>
      <c r="BZ78" s="17"/>
      <c r="CA78" s="17"/>
      <c r="CB78" s="17"/>
      <c r="CC78" s="17"/>
      <c r="CD78" s="19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0"/>
      <c r="CP78" s="19"/>
    </row>
    <row r="79" spans="1:94" ht="16.5" customHeight="1">
      <c r="A79" s="1"/>
      <c r="B79" s="1"/>
      <c r="C79" s="2"/>
      <c r="D79" s="3"/>
      <c r="E79" s="1"/>
      <c r="F79" s="1"/>
      <c r="G79" s="1"/>
      <c r="H79" s="3"/>
      <c r="I79" s="3"/>
      <c r="J79" s="4"/>
      <c r="K79" s="5"/>
      <c r="L79" s="6"/>
      <c r="M79" s="1"/>
      <c r="N79" s="6"/>
      <c r="O79" s="1"/>
      <c r="P79" s="1"/>
      <c r="Q79" s="6"/>
      <c r="R79" s="1"/>
      <c r="S79" s="1"/>
      <c r="T79" s="1"/>
      <c r="U79" s="84"/>
      <c r="V79" s="84"/>
      <c r="W79" s="84"/>
      <c r="X79" s="84"/>
      <c r="Y79" s="84"/>
      <c r="Z79" s="84"/>
      <c r="AA79" s="84"/>
      <c r="AB79" s="84"/>
      <c r="AC79" s="84"/>
      <c r="AD79" s="17"/>
      <c r="AE79" s="17"/>
      <c r="AF79" s="17"/>
      <c r="AG79" s="17"/>
      <c r="AH79" s="17"/>
      <c r="AI79" s="17"/>
      <c r="AJ79" s="17"/>
      <c r="AK79" s="17"/>
      <c r="AL79" s="18"/>
      <c r="AM79" s="18"/>
      <c r="AN79" s="18"/>
      <c r="AO79" s="18"/>
      <c r="AP79" s="18"/>
      <c r="AQ79" s="18"/>
      <c r="AR79" s="19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19"/>
      <c r="BE79" s="21"/>
      <c r="BF79" s="21"/>
      <c r="BG79" s="21"/>
      <c r="BH79" s="21"/>
      <c r="BI79" s="21"/>
      <c r="BJ79" s="19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19"/>
      <c r="BW79" s="17"/>
      <c r="BX79" s="17"/>
      <c r="BY79" s="17"/>
      <c r="BZ79" s="17"/>
      <c r="CA79" s="17"/>
      <c r="CB79" s="17"/>
      <c r="CC79" s="17"/>
      <c r="CD79" s="19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0"/>
      <c r="CP79" s="19"/>
    </row>
    <row r="80" spans="1:94" ht="16.5" customHeight="1">
      <c r="A80" s="1"/>
      <c r="B80" s="1"/>
      <c r="C80" s="2"/>
      <c r="D80" s="3"/>
      <c r="E80" s="1"/>
      <c r="F80" s="1"/>
      <c r="G80" s="1"/>
      <c r="H80" s="3"/>
      <c r="I80" s="3"/>
      <c r="J80" s="4"/>
      <c r="K80" s="5"/>
      <c r="L80" s="6"/>
      <c r="M80" s="1"/>
      <c r="N80" s="6"/>
      <c r="O80" s="1"/>
      <c r="P80" s="1"/>
      <c r="Q80" s="6"/>
      <c r="R80" s="1"/>
      <c r="S80" s="1"/>
      <c r="T80" s="1"/>
      <c r="U80" s="84"/>
      <c r="V80" s="84"/>
      <c r="W80" s="84"/>
      <c r="X80" s="84"/>
      <c r="Y80" s="84"/>
      <c r="Z80" s="84"/>
      <c r="AA80" s="84"/>
      <c r="AB80" s="84"/>
      <c r="AC80" s="84"/>
      <c r="AD80" s="17"/>
      <c r="AE80" s="17"/>
      <c r="AF80" s="17"/>
      <c r="AG80" s="17"/>
      <c r="AH80" s="17"/>
      <c r="AI80" s="17"/>
      <c r="AJ80" s="17"/>
      <c r="AK80" s="17"/>
      <c r="AL80" s="18"/>
      <c r="AM80" s="18"/>
      <c r="AN80" s="18"/>
      <c r="AO80" s="18"/>
      <c r="AP80" s="18"/>
      <c r="AQ80" s="18"/>
      <c r="AR80" s="19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19"/>
      <c r="BE80" s="21"/>
      <c r="BF80" s="21"/>
      <c r="BG80" s="21"/>
      <c r="BH80" s="21"/>
      <c r="BI80" s="21"/>
      <c r="BJ80" s="19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19"/>
      <c r="BW80" s="17"/>
      <c r="BX80" s="17"/>
      <c r="BY80" s="17"/>
      <c r="BZ80" s="17"/>
      <c r="CA80" s="17"/>
      <c r="CB80" s="17"/>
      <c r="CC80" s="17"/>
      <c r="CD80" s="19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0"/>
      <c r="CP80" s="19"/>
    </row>
    <row r="81" spans="1:94" ht="16.5" customHeight="1">
      <c r="A81" s="1"/>
      <c r="B81" s="1"/>
      <c r="C81" s="2"/>
      <c r="D81" s="3"/>
      <c r="E81" s="1"/>
      <c r="F81" s="1"/>
      <c r="G81" s="1"/>
      <c r="H81" s="3"/>
      <c r="I81" s="3"/>
      <c r="J81" s="4"/>
      <c r="K81" s="5"/>
      <c r="L81" s="6"/>
      <c r="M81" s="1"/>
      <c r="N81" s="6"/>
      <c r="O81" s="1"/>
      <c r="P81" s="1"/>
      <c r="Q81" s="6"/>
      <c r="R81" s="1"/>
      <c r="S81" s="1"/>
      <c r="T81" s="1"/>
      <c r="U81" s="84"/>
      <c r="V81" s="84"/>
      <c r="W81" s="84"/>
      <c r="X81" s="84"/>
      <c r="Y81" s="84"/>
      <c r="Z81" s="84"/>
      <c r="AA81" s="84"/>
      <c r="AB81" s="84"/>
      <c r="AC81" s="84"/>
      <c r="AD81" s="17"/>
      <c r="AE81" s="17"/>
      <c r="AF81" s="17"/>
      <c r="AG81" s="17"/>
      <c r="AH81" s="17"/>
      <c r="AI81" s="17"/>
      <c r="AJ81" s="17"/>
      <c r="AK81" s="17"/>
      <c r="AL81" s="18"/>
      <c r="AM81" s="18"/>
      <c r="AN81" s="18"/>
      <c r="AO81" s="18"/>
      <c r="AP81" s="18"/>
      <c r="AQ81" s="18"/>
      <c r="AR81" s="19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19"/>
      <c r="BE81" s="21"/>
      <c r="BF81" s="21"/>
      <c r="BG81" s="21"/>
      <c r="BH81" s="21"/>
      <c r="BI81" s="21"/>
      <c r="BJ81" s="19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19"/>
      <c r="BW81" s="17"/>
      <c r="BX81" s="17"/>
      <c r="BY81" s="17"/>
      <c r="BZ81" s="17"/>
      <c r="CA81" s="17"/>
      <c r="CB81" s="17"/>
      <c r="CC81" s="17"/>
      <c r="CD81" s="19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0"/>
      <c r="CP81" s="19"/>
    </row>
    <row r="82" spans="1:94" ht="16.5" customHeight="1">
      <c r="A82" s="1"/>
      <c r="B82" s="1"/>
      <c r="C82" s="2"/>
      <c r="D82" s="3"/>
      <c r="E82" s="1"/>
      <c r="F82" s="1"/>
      <c r="G82" s="1"/>
      <c r="H82" s="3"/>
      <c r="I82" s="3"/>
      <c r="J82" s="4"/>
      <c r="K82" s="5"/>
      <c r="L82" s="6"/>
      <c r="M82" s="1"/>
      <c r="N82" s="6"/>
      <c r="O82" s="1"/>
      <c r="P82" s="1"/>
      <c r="Q82" s="6"/>
      <c r="R82" s="1"/>
      <c r="S82" s="1"/>
      <c r="T82" s="1"/>
      <c r="U82" s="84"/>
      <c r="V82" s="84"/>
      <c r="W82" s="84"/>
      <c r="X82" s="84"/>
      <c r="Y82" s="84"/>
      <c r="Z82" s="84"/>
      <c r="AA82" s="84"/>
      <c r="AB82" s="84"/>
      <c r="AC82" s="84"/>
      <c r="AD82" s="17"/>
      <c r="AE82" s="17"/>
      <c r="AF82" s="17"/>
      <c r="AG82" s="17"/>
      <c r="AH82" s="17"/>
      <c r="AI82" s="17"/>
      <c r="AJ82" s="17"/>
      <c r="AK82" s="17"/>
      <c r="AL82" s="18"/>
      <c r="AM82" s="18"/>
      <c r="AN82" s="18"/>
      <c r="AO82" s="18"/>
      <c r="AP82" s="18"/>
      <c r="AQ82" s="18"/>
      <c r="AR82" s="19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19"/>
      <c r="BE82" s="21"/>
      <c r="BF82" s="21"/>
      <c r="BG82" s="21"/>
      <c r="BH82" s="21"/>
      <c r="BI82" s="21"/>
      <c r="BJ82" s="19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19"/>
      <c r="BW82" s="17"/>
      <c r="BX82" s="17"/>
      <c r="BY82" s="17"/>
      <c r="BZ82" s="17"/>
      <c r="CA82" s="17"/>
      <c r="CB82" s="17"/>
      <c r="CC82" s="17"/>
      <c r="CD82" s="19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0"/>
      <c r="CP82" s="19"/>
    </row>
    <row r="83" spans="1:94" ht="16.5" customHeight="1">
      <c r="A83" s="1"/>
      <c r="B83" s="1"/>
      <c r="C83" s="2"/>
      <c r="D83" s="3"/>
      <c r="E83" s="1"/>
      <c r="F83" s="1"/>
      <c r="G83" s="1"/>
      <c r="H83" s="3"/>
      <c r="I83" s="3"/>
      <c r="J83" s="4"/>
      <c r="K83" s="5"/>
      <c r="L83" s="6"/>
      <c r="M83" s="1"/>
      <c r="N83" s="6"/>
      <c r="O83" s="1"/>
      <c r="P83" s="1"/>
      <c r="Q83" s="6"/>
      <c r="R83" s="1"/>
      <c r="S83" s="1"/>
      <c r="T83" s="1"/>
      <c r="U83" s="84"/>
      <c r="V83" s="84"/>
      <c r="W83" s="84"/>
      <c r="X83" s="84"/>
      <c r="Y83" s="84"/>
      <c r="Z83" s="84"/>
      <c r="AA83" s="84"/>
      <c r="AB83" s="84"/>
      <c r="AC83" s="84"/>
      <c r="AD83" s="17"/>
      <c r="AE83" s="17"/>
      <c r="AF83" s="17"/>
      <c r="AG83" s="17"/>
      <c r="AH83" s="17"/>
      <c r="AI83" s="17"/>
      <c r="AJ83" s="17"/>
      <c r="AK83" s="17"/>
      <c r="AL83" s="18"/>
      <c r="AM83" s="18"/>
      <c r="AN83" s="18"/>
      <c r="AO83" s="18"/>
      <c r="AP83" s="18"/>
      <c r="AQ83" s="18"/>
      <c r="AR83" s="19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19"/>
      <c r="BE83" s="21"/>
      <c r="BF83" s="21"/>
      <c r="BG83" s="21"/>
      <c r="BH83" s="21"/>
      <c r="BI83" s="21"/>
      <c r="BJ83" s="19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19"/>
      <c r="BW83" s="17"/>
      <c r="BX83" s="17"/>
      <c r="BY83" s="17"/>
      <c r="BZ83" s="17"/>
      <c r="CA83" s="17"/>
      <c r="CB83" s="17"/>
      <c r="CC83" s="17"/>
      <c r="CD83" s="19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0"/>
      <c r="CP83" s="19"/>
    </row>
    <row r="84" spans="1:94" ht="16.5" customHeight="1">
      <c r="A84" s="1"/>
      <c r="B84" s="1"/>
      <c r="C84" s="2"/>
      <c r="D84" s="3"/>
      <c r="E84" s="1"/>
      <c r="F84" s="1"/>
      <c r="G84" s="1"/>
      <c r="H84" s="3"/>
      <c r="I84" s="3"/>
      <c r="J84" s="4"/>
      <c r="K84" s="5"/>
      <c r="L84" s="6"/>
      <c r="M84" s="1"/>
      <c r="N84" s="6"/>
      <c r="O84" s="1"/>
      <c r="P84" s="1"/>
      <c r="Q84" s="6"/>
      <c r="R84" s="1"/>
      <c r="S84" s="1"/>
      <c r="T84" s="1"/>
      <c r="U84" s="84"/>
      <c r="V84" s="84"/>
      <c r="W84" s="84"/>
      <c r="X84" s="84"/>
      <c r="Y84" s="84"/>
      <c r="Z84" s="84"/>
      <c r="AA84" s="84"/>
      <c r="AB84" s="84"/>
      <c r="AC84" s="84"/>
      <c r="AD84" s="17"/>
      <c r="AE84" s="17"/>
      <c r="AF84" s="17"/>
      <c r="AG84" s="17"/>
      <c r="AH84" s="17"/>
      <c r="AI84" s="17"/>
      <c r="AJ84" s="17"/>
      <c r="AK84" s="17"/>
      <c r="AL84" s="18"/>
      <c r="AM84" s="18"/>
      <c r="AN84" s="18"/>
      <c r="AO84" s="18"/>
      <c r="AP84" s="18"/>
      <c r="AQ84" s="18"/>
      <c r="AR84" s="19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19"/>
      <c r="BE84" s="21"/>
      <c r="BF84" s="21"/>
      <c r="BG84" s="21"/>
      <c r="BH84" s="21"/>
      <c r="BI84" s="21"/>
      <c r="BJ84" s="19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19"/>
      <c r="BW84" s="17"/>
      <c r="BX84" s="17"/>
      <c r="BY84" s="17"/>
      <c r="BZ84" s="17"/>
      <c r="CA84" s="17"/>
      <c r="CB84" s="17"/>
      <c r="CC84" s="17"/>
      <c r="CD84" s="19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0"/>
      <c r="CP84" s="19"/>
    </row>
    <row r="85" spans="1:94" ht="16.5" customHeight="1">
      <c r="A85" s="1"/>
      <c r="B85" s="1"/>
      <c r="C85" s="2"/>
      <c r="D85" s="3"/>
      <c r="E85" s="1"/>
      <c r="F85" s="1"/>
      <c r="G85" s="1"/>
      <c r="H85" s="3"/>
      <c r="I85" s="3"/>
      <c r="J85" s="4"/>
      <c r="K85" s="5"/>
      <c r="L85" s="6"/>
      <c r="M85" s="1"/>
      <c r="N85" s="6"/>
      <c r="O85" s="1"/>
      <c r="P85" s="1"/>
      <c r="Q85" s="6"/>
      <c r="R85" s="1"/>
      <c r="S85" s="1"/>
      <c r="T85" s="1"/>
      <c r="U85" s="84"/>
      <c r="V85" s="84"/>
      <c r="W85" s="84"/>
      <c r="X85" s="84"/>
      <c r="Y85" s="84"/>
      <c r="Z85" s="84"/>
      <c r="AA85" s="84"/>
      <c r="AB85" s="84"/>
      <c r="AC85" s="84"/>
      <c r="AD85" s="17"/>
      <c r="AE85" s="17"/>
      <c r="AF85" s="17"/>
      <c r="AG85" s="17"/>
      <c r="AH85" s="17"/>
      <c r="AI85" s="17"/>
      <c r="AJ85" s="17"/>
      <c r="AK85" s="17"/>
      <c r="AL85" s="18"/>
      <c r="AM85" s="18"/>
      <c r="AN85" s="18"/>
      <c r="AO85" s="18"/>
      <c r="AP85" s="18"/>
      <c r="AQ85" s="18"/>
      <c r="AR85" s="19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19"/>
      <c r="BE85" s="21"/>
      <c r="BF85" s="21"/>
      <c r="BG85" s="21"/>
      <c r="BH85" s="21"/>
      <c r="BI85" s="21"/>
      <c r="BJ85" s="19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19"/>
      <c r="BW85" s="17"/>
      <c r="BX85" s="17"/>
      <c r="BY85" s="17"/>
      <c r="BZ85" s="17"/>
      <c r="CA85" s="17"/>
      <c r="CB85" s="17"/>
      <c r="CC85" s="17"/>
      <c r="CD85" s="19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0"/>
      <c r="CP85" s="19"/>
    </row>
    <row r="86" spans="1:94" ht="16.5" customHeight="1">
      <c r="A86" s="1"/>
      <c r="B86" s="1"/>
      <c r="C86" s="2"/>
      <c r="D86" s="3"/>
      <c r="E86" s="1"/>
      <c r="F86" s="1"/>
      <c r="G86" s="1"/>
      <c r="H86" s="3"/>
      <c r="I86" s="3"/>
      <c r="J86" s="4"/>
      <c r="K86" s="5"/>
      <c r="L86" s="6"/>
      <c r="M86" s="1"/>
      <c r="N86" s="6"/>
      <c r="O86" s="1"/>
      <c r="P86" s="1"/>
      <c r="Q86" s="6"/>
      <c r="R86" s="1"/>
      <c r="S86" s="1"/>
      <c r="T86" s="1"/>
      <c r="U86" s="84"/>
      <c r="V86" s="84"/>
      <c r="W86" s="84"/>
      <c r="X86" s="84"/>
      <c r="Y86" s="84"/>
      <c r="Z86" s="84"/>
      <c r="AA86" s="84"/>
      <c r="AB86" s="84"/>
      <c r="AC86" s="84"/>
      <c r="AD86" s="17"/>
      <c r="AE86" s="17"/>
      <c r="AF86" s="17"/>
      <c r="AG86" s="17"/>
      <c r="AH86" s="17"/>
      <c r="AI86" s="17"/>
      <c r="AJ86" s="17"/>
      <c r="AK86" s="17"/>
      <c r="AL86" s="18"/>
      <c r="AM86" s="18"/>
      <c r="AN86" s="18"/>
      <c r="AO86" s="18"/>
      <c r="AP86" s="18"/>
      <c r="AQ86" s="18"/>
      <c r="AR86" s="19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19"/>
      <c r="BE86" s="21"/>
      <c r="BF86" s="21"/>
      <c r="BG86" s="21"/>
      <c r="BH86" s="21"/>
      <c r="BI86" s="21"/>
      <c r="BJ86" s="19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19"/>
      <c r="BW86" s="17"/>
      <c r="BX86" s="17"/>
      <c r="BY86" s="17"/>
      <c r="BZ86" s="17"/>
      <c r="CA86" s="17"/>
      <c r="CB86" s="17"/>
      <c r="CC86" s="17"/>
      <c r="CD86" s="19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0"/>
      <c r="CP86" s="19"/>
    </row>
    <row r="87" spans="1:94" ht="16.5" customHeight="1">
      <c r="A87" s="1"/>
      <c r="B87" s="1"/>
      <c r="C87" s="2"/>
      <c r="D87" s="3"/>
      <c r="E87" s="1"/>
      <c r="F87" s="1"/>
      <c r="G87" s="1"/>
      <c r="H87" s="3"/>
      <c r="I87" s="3"/>
      <c r="J87" s="4"/>
      <c r="K87" s="5"/>
      <c r="L87" s="6"/>
      <c r="M87" s="1"/>
      <c r="N87" s="6"/>
      <c r="O87" s="1"/>
      <c r="P87" s="1"/>
      <c r="Q87" s="6"/>
      <c r="R87" s="1"/>
      <c r="S87" s="1"/>
      <c r="T87" s="1"/>
      <c r="U87" s="84"/>
      <c r="V87" s="84"/>
      <c r="W87" s="84"/>
      <c r="X87" s="84"/>
      <c r="Y87" s="84"/>
      <c r="Z87" s="84"/>
      <c r="AA87" s="84"/>
      <c r="AB87" s="84"/>
      <c r="AC87" s="84"/>
      <c r="AD87" s="17"/>
      <c r="AE87" s="17"/>
      <c r="AF87" s="17"/>
      <c r="AG87" s="17"/>
      <c r="AH87" s="17"/>
      <c r="AI87" s="17"/>
      <c r="AJ87" s="17"/>
      <c r="AK87" s="17"/>
      <c r="AL87" s="18"/>
      <c r="AM87" s="18"/>
      <c r="AN87" s="18"/>
      <c r="AO87" s="18"/>
      <c r="AP87" s="18"/>
      <c r="AQ87" s="18"/>
      <c r="AR87" s="19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19"/>
      <c r="BE87" s="21"/>
      <c r="BF87" s="21"/>
      <c r="BG87" s="21"/>
      <c r="BH87" s="21"/>
      <c r="BI87" s="21"/>
      <c r="BJ87" s="19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19"/>
      <c r="BW87" s="17"/>
      <c r="BX87" s="17"/>
      <c r="BY87" s="17"/>
      <c r="BZ87" s="17"/>
      <c r="CA87" s="17"/>
      <c r="CB87" s="17"/>
      <c r="CC87" s="17"/>
      <c r="CD87" s="19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0"/>
      <c r="CP87" s="19"/>
    </row>
    <row r="88" spans="1:94" ht="16.5" customHeight="1">
      <c r="A88" s="1"/>
      <c r="B88" s="1"/>
      <c r="C88" s="2"/>
      <c r="D88" s="3"/>
      <c r="E88" s="1"/>
      <c r="F88" s="1"/>
      <c r="G88" s="1"/>
      <c r="H88" s="3"/>
      <c r="I88" s="3"/>
      <c r="J88" s="4"/>
      <c r="K88" s="5"/>
      <c r="L88" s="6"/>
      <c r="M88" s="1"/>
      <c r="N88" s="6"/>
      <c r="O88" s="1"/>
      <c r="P88" s="1"/>
      <c r="Q88" s="6"/>
      <c r="R88" s="1"/>
      <c r="S88" s="1"/>
      <c r="T88" s="1"/>
      <c r="U88" s="84"/>
      <c r="V88" s="84"/>
      <c r="W88" s="84"/>
      <c r="X88" s="84"/>
      <c r="Y88" s="84"/>
      <c r="Z88" s="84"/>
      <c r="AA88" s="84"/>
      <c r="AB88" s="84"/>
      <c r="AC88" s="84"/>
      <c r="AD88" s="17"/>
      <c r="AE88" s="17"/>
      <c r="AF88" s="17"/>
      <c r="AG88" s="17"/>
      <c r="AH88" s="17"/>
      <c r="AI88" s="17"/>
      <c r="AJ88" s="17"/>
      <c r="AK88" s="17"/>
      <c r="AL88" s="18"/>
      <c r="AM88" s="18"/>
      <c r="AN88" s="18"/>
      <c r="AO88" s="18"/>
      <c r="AP88" s="18"/>
      <c r="AQ88" s="18"/>
      <c r="AR88" s="19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19"/>
      <c r="BE88" s="21"/>
      <c r="BF88" s="21"/>
      <c r="BG88" s="21"/>
      <c r="BH88" s="21"/>
      <c r="BI88" s="21"/>
      <c r="BJ88" s="19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19"/>
      <c r="BW88" s="17"/>
      <c r="BX88" s="17"/>
      <c r="BY88" s="17"/>
      <c r="BZ88" s="17"/>
      <c r="CA88" s="17"/>
      <c r="CB88" s="17"/>
      <c r="CC88" s="17"/>
      <c r="CD88" s="19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0"/>
      <c r="CP88" s="19"/>
    </row>
    <row r="89" spans="1:94" ht="16.5" customHeight="1">
      <c r="A89" s="1"/>
      <c r="B89" s="1"/>
      <c r="C89" s="2"/>
      <c r="D89" s="3"/>
      <c r="E89" s="1"/>
      <c r="F89" s="1"/>
      <c r="G89" s="1"/>
      <c r="H89" s="3"/>
      <c r="I89" s="3"/>
      <c r="J89" s="4"/>
      <c r="K89" s="5"/>
      <c r="L89" s="6"/>
      <c r="M89" s="1"/>
      <c r="N89" s="6"/>
      <c r="O89" s="1"/>
      <c r="P89" s="1"/>
      <c r="Q89" s="6"/>
      <c r="R89" s="1"/>
      <c r="S89" s="1"/>
      <c r="T89" s="1"/>
      <c r="U89" s="84"/>
      <c r="V89" s="84"/>
      <c r="W89" s="84"/>
      <c r="X89" s="84"/>
      <c r="Y89" s="84"/>
      <c r="Z89" s="84"/>
      <c r="AA89" s="84"/>
      <c r="AB89" s="84"/>
      <c r="AC89" s="84"/>
      <c r="AD89" s="17"/>
      <c r="AE89" s="17"/>
      <c r="AF89" s="17"/>
      <c r="AG89" s="17"/>
      <c r="AH89" s="17"/>
      <c r="AI89" s="17"/>
      <c r="AJ89" s="17"/>
      <c r="AK89" s="17"/>
      <c r="AL89" s="18"/>
      <c r="AM89" s="18"/>
      <c r="AN89" s="18"/>
      <c r="AO89" s="18"/>
      <c r="AP89" s="18"/>
      <c r="AQ89" s="18"/>
      <c r="AR89" s="19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19"/>
      <c r="BE89" s="21"/>
      <c r="BF89" s="21"/>
      <c r="BG89" s="21"/>
      <c r="BH89" s="21"/>
      <c r="BI89" s="21"/>
      <c r="BJ89" s="19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19"/>
      <c r="BW89" s="17"/>
      <c r="BX89" s="17"/>
      <c r="BY89" s="17"/>
      <c r="BZ89" s="17"/>
      <c r="CA89" s="17"/>
      <c r="CB89" s="17"/>
      <c r="CC89" s="17"/>
      <c r="CD89" s="19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0"/>
      <c r="CP89" s="19"/>
    </row>
    <row r="90" spans="1:94" ht="16.5" customHeight="1">
      <c r="A90" s="1"/>
      <c r="B90" s="1"/>
      <c r="C90" s="2"/>
      <c r="D90" s="3"/>
      <c r="E90" s="1"/>
      <c r="F90" s="1"/>
      <c r="G90" s="1"/>
      <c r="H90" s="3"/>
      <c r="I90" s="3"/>
      <c r="J90" s="4"/>
      <c r="K90" s="5"/>
      <c r="L90" s="6"/>
      <c r="M90" s="1"/>
      <c r="N90" s="6"/>
      <c r="O90" s="1"/>
      <c r="P90" s="1"/>
      <c r="Q90" s="6"/>
      <c r="R90" s="1"/>
      <c r="S90" s="1"/>
      <c r="T90" s="1"/>
      <c r="U90" s="84"/>
      <c r="V90" s="84"/>
      <c r="W90" s="84"/>
      <c r="X90" s="84"/>
      <c r="Y90" s="84"/>
      <c r="Z90" s="84"/>
      <c r="AA90" s="84"/>
      <c r="AB90" s="84"/>
      <c r="AC90" s="84"/>
      <c r="AD90" s="17"/>
      <c r="AE90" s="17"/>
      <c r="AF90" s="17"/>
      <c r="AG90" s="17"/>
      <c r="AH90" s="17"/>
      <c r="AI90" s="17"/>
      <c r="AJ90" s="17"/>
      <c r="AK90" s="17"/>
      <c r="AL90" s="18"/>
      <c r="AM90" s="18"/>
      <c r="AN90" s="18"/>
      <c r="AO90" s="18"/>
      <c r="AP90" s="18"/>
      <c r="AQ90" s="18"/>
      <c r="AR90" s="19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19"/>
      <c r="BE90" s="21"/>
      <c r="BF90" s="21"/>
      <c r="BG90" s="21"/>
      <c r="BH90" s="21"/>
      <c r="BI90" s="21"/>
      <c r="BJ90" s="19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19"/>
      <c r="BW90" s="17"/>
      <c r="BX90" s="17"/>
      <c r="BY90" s="17"/>
      <c r="BZ90" s="17"/>
      <c r="CA90" s="17"/>
      <c r="CB90" s="17"/>
      <c r="CC90" s="17"/>
      <c r="CD90" s="19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0"/>
      <c r="CP90" s="19"/>
    </row>
    <row r="91" spans="1:94" ht="16.5" customHeight="1">
      <c r="A91" s="1"/>
      <c r="B91" s="1"/>
      <c r="C91" s="2"/>
      <c r="D91" s="3"/>
      <c r="E91" s="1"/>
      <c r="F91" s="1"/>
      <c r="G91" s="1"/>
      <c r="H91" s="3"/>
      <c r="I91" s="3"/>
      <c r="J91" s="4"/>
      <c r="K91" s="5"/>
      <c r="L91" s="6"/>
      <c r="M91" s="1"/>
      <c r="N91" s="6"/>
      <c r="O91" s="1"/>
      <c r="P91" s="1"/>
      <c r="Q91" s="6"/>
      <c r="R91" s="1"/>
      <c r="S91" s="1"/>
      <c r="T91" s="1"/>
      <c r="U91" s="84"/>
      <c r="V91" s="84"/>
      <c r="W91" s="84"/>
      <c r="X91" s="84"/>
      <c r="Y91" s="84"/>
      <c r="Z91" s="84"/>
      <c r="AA91" s="84"/>
      <c r="AB91" s="84"/>
      <c r="AC91" s="84"/>
      <c r="AD91" s="17"/>
      <c r="AE91" s="17"/>
      <c r="AF91" s="17"/>
      <c r="AG91" s="17"/>
      <c r="AH91" s="17"/>
      <c r="AI91" s="17"/>
      <c r="AJ91" s="17"/>
      <c r="AK91" s="17"/>
      <c r="AL91" s="18"/>
      <c r="AM91" s="18"/>
      <c r="AN91" s="18"/>
      <c r="AO91" s="18"/>
      <c r="AP91" s="18"/>
      <c r="AQ91" s="18"/>
      <c r="AR91" s="19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19"/>
      <c r="BE91" s="21"/>
      <c r="BF91" s="21"/>
      <c r="BG91" s="21"/>
      <c r="BH91" s="21"/>
      <c r="BI91" s="21"/>
      <c r="BJ91" s="19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19"/>
      <c r="BW91" s="17"/>
      <c r="BX91" s="17"/>
      <c r="BY91" s="17"/>
      <c r="BZ91" s="17"/>
      <c r="CA91" s="17"/>
      <c r="CB91" s="17"/>
      <c r="CC91" s="17"/>
      <c r="CD91" s="19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0"/>
      <c r="CP91" s="19"/>
    </row>
    <row r="92" spans="1:94" ht="16.5" customHeight="1">
      <c r="A92" s="1"/>
      <c r="B92" s="1"/>
      <c r="C92" s="2"/>
      <c r="D92" s="3"/>
      <c r="E92" s="1"/>
      <c r="F92" s="1"/>
      <c r="G92" s="1"/>
      <c r="H92" s="3"/>
      <c r="I92" s="3"/>
      <c r="J92" s="4"/>
      <c r="K92" s="5"/>
      <c r="L92" s="6"/>
      <c r="M92" s="1"/>
      <c r="N92" s="6"/>
      <c r="O92" s="1"/>
      <c r="P92" s="1"/>
      <c r="Q92" s="6"/>
      <c r="R92" s="1"/>
      <c r="S92" s="1"/>
      <c r="T92" s="1"/>
      <c r="U92" s="84"/>
      <c r="V92" s="84"/>
      <c r="W92" s="84"/>
      <c r="X92" s="84"/>
      <c r="Y92" s="84"/>
      <c r="Z92" s="84"/>
      <c r="AA92" s="84"/>
      <c r="AB92" s="84"/>
      <c r="AC92" s="84"/>
      <c r="AD92" s="17"/>
      <c r="AE92" s="17"/>
      <c r="AF92" s="17"/>
      <c r="AG92" s="17"/>
      <c r="AH92" s="17"/>
      <c r="AI92" s="17"/>
      <c r="AJ92" s="17"/>
      <c r="AK92" s="17"/>
      <c r="AL92" s="18"/>
      <c r="AM92" s="18"/>
      <c r="AN92" s="18"/>
      <c r="AO92" s="18"/>
      <c r="AP92" s="18"/>
      <c r="AQ92" s="18"/>
      <c r="AR92" s="19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19"/>
      <c r="BE92" s="21"/>
      <c r="BF92" s="21"/>
      <c r="BG92" s="21"/>
      <c r="BH92" s="21"/>
      <c r="BI92" s="21"/>
      <c r="BJ92" s="19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19"/>
      <c r="BW92" s="17"/>
      <c r="BX92" s="17"/>
      <c r="BY92" s="17"/>
      <c r="BZ92" s="17"/>
      <c r="CA92" s="17"/>
      <c r="CB92" s="17"/>
      <c r="CC92" s="17"/>
      <c r="CD92" s="19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0"/>
      <c r="CP92" s="19"/>
    </row>
    <row r="93" spans="1:94" ht="16.5" customHeight="1">
      <c r="A93" s="1"/>
      <c r="B93" s="1"/>
      <c r="C93" s="2"/>
      <c r="D93" s="3"/>
      <c r="E93" s="1"/>
      <c r="F93" s="1"/>
      <c r="G93" s="1"/>
      <c r="H93" s="3"/>
      <c r="I93" s="3"/>
      <c r="J93" s="4"/>
      <c r="K93" s="5"/>
      <c r="L93" s="6"/>
      <c r="M93" s="1"/>
      <c r="N93" s="6"/>
      <c r="O93" s="1"/>
      <c r="P93" s="1"/>
      <c r="Q93" s="6"/>
      <c r="R93" s="1"/>
      <c r="S93" s="1"/>
      <c r="T93" s="1"/>
      <c r="U93" s="84"/>
      <c r="V93" s="84"/>
      <c r="W93" s="84"/>
      <c r="X93" s="84"/>
      <c r="Y93" s="84"/>
      <c r="Z93" s="84"/>
      <c r="AA93" s="84"/>
      <c r="AB93" s="84"/>
      <c r="AC93" s="84"/>
      <c r="AD93" s="17"/>
      <c r="AE93" s="17"/>
      <c r="AF93" s="17"/>
      <c r="AG93" s="17"/>
      <c r="AH93" s="17"/>
      <c r="AI93" s="17"/>
      <c r="AJ93" s="17"/>
      <c r="AK93" s="17"/>
      <c r="AL93" s="18"/>
      <c r="AM93" s="18"/>
      <c r="AN93" s="18"/>
      <c r="AO93" s="18"/>
      <c r="AP93" s="18"/>
      <c r="AQ93" s="18"/>
      <c r="AR93" s="19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19"/>
      <c r="BE93" s="21"/>
      <c r="BF93" s="21"/>
      <c r="BG93" s="21"/>
      <c r="BH93" s="21"/>
      <c r="BI93" s="21"/>
      <c r="BJ93" s="19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19"/>
      <c r="BW93" s="17"/>
      <c r="BX93" s="17"/>
      <c r="BY93" s="17"/>
      <c r="BZ93" s="17"/>
      <c r="CA93" s="17"/>
      <c r="CB93" s="17"/>
      <c r="CC93" s="17"/>
      <c r="CD93" s="19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0"/>
      <c r="CP93" s="19"/>
    </row>
    <row r="94" spans="1:94" ht="16.5" customHeight="1">
      <c r="A94" s="1"/>
      <c r="B94" s="1"/>
      <c r="C94" s="2"/>
      <c r="D94" s="3"/>
      <c r="E94" s="1"/>
      <c r="F94" s="1"/>
      <c r="G94" s="1"/>
      <c r="H94" s="3"/>
      <c r="I94" s="3"/>
      <c r="J94" s="4"/>
      <c r="K94" s="5"/>
      <c r="L94" s="6"/>
      <c r="M94" s="1"/>
      <c r="N94" s="6"/>
      <c r="O94" s="1"/>
      <c r="P94" s="1"/>
      <c r="Q94" s="6"/>
      <c r="R94" s="1"/>
      <c r="S94" s="1"/>
      <c r="T94" s="1"/>
      <c r="U94" s="84"/>
      <c r="V94" s="84"/>
      <c r="W94" s="84"/>
      <c r="X94" s="84"/>
      <c r="Y94" s="84"/>
      <c r="Z94" s="84"/>
      <c r="AA94" s="84"/>
      <c r="AB94" s="84"/>
      <c r="AC94" s="84"/>
      <c r="AD94" s="17"/>
      <c r="AE94" s="17"/>
      <c r="AF94" s="17"/>
      <c r="AG94" s="17"/>
      <c r="AH94" s="17"/>
      <c r="AI94" s="17"/>
      <c r="AJ94" s="17"/>
      <c r="AK94" s="17"/>
      <c r="AL94" s="18"/>
      <c r="AM94" s="18"/>
      <c r="AN94" s="18"/>
      <c r="AO94" s="18"/>
      <c r="AP94" s="18"/>
      <c r="AQ94" s="18"/>
      <c r="AR94" s="19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19"/>
      <c r="BE94" s="21"/>
      <c r="BF94" s="21"/>
      <c r="BG94" s="21"/>
      <c r="BH94" s="21"/>
      <c r="BI94" s="21"/>
      <c r="BJ94" s="19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19"/>
      <c r="BW94" s="17"/>
      <c r="BX94" s="17"/>
      <c r="BY94" s="17"/>
      <c r="BZ94" s="17"/>
      <c r="CA94" s="17"/>
      <c r="CB94" s="17"/>
      <c r="CC94" s="17"/>
      <c r="CD94" s="19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0"/>
      <c r="CP94" s="19"/>
    </row>
    <row r="95" spans="1:94" ht="16.5" customHeight="1">
      <c r="A95" s="1"/>
      <c r="B95" s="1"/>
      <c r="C95" s="2"/>
      <c r="E95" s="1"/>
      <c r="F95" s="1"/>
      <c r="G95" s="1"/>
      <c r="H95" s="3"/>
      <c r="I95" s="3"/>
      <c r="J95" s="4"/>
      <c r="K95" s="5"/>
      <c r="L95" s="6"/>
      <c r="M95" s="1"/>
      <c r="N95" s="6"/>
      <c r="O95" s="1"/>
      <c r="P95" s="1"/>
      <c r="Q95" s="6"/>
      <c r="R95" s="1"/>
      <c r="S95" s="1"/>
      <c r="T95" s="1"/>
      <c r="U95" s="84"/>
      <c r="V95" s="84"/>
      <c r="W95" s="84"/>
      <c r="X95" s="84"/>
      <c r="Y95" s="84"/>
      <c r="Z95" s="84"/>
      <c r="AA95" s="84"/>
      <c r="AB95" s="84"/>
      <c r="AC95" s="84"/>
      <c r="AD95" s="17"/>
      <c r="AE95" s="17"/>
      <c r="AF95" s="17"/>
      <c r="AG95" s="17"/>
      <c r="AH95" s="17"/>
      <c r="AI95" s="17"/>
      <c r="AJ95" s="17"/>
      <c r="AK95" s="17"/>
      <c r="AL95" s="18"/>
      <c r="AM95" s="18"/>
      <c r="AN95" s="18"/>
      <c r="AO95" s="18"/>
      <c r="AP95" s="18"/>
      <c r="AQ95" s="18"/>
      <c r="AR95" s="19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19"/>
      <c r="BE95" s="21"/>
      <c r="BF95" s="21"/>
      <c r="BG95" s="21"/>
      <c r="BH95" s="21"/>
      <c r="BI95" s="21"/>
      <c r="BJ95" s="19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19"/>
      <c r="BW95" s="17"/>
      <c r="BX95" s="17"/>
      <c r="BY95" s="17"/>
      <c r="BZ95" s="17"/>
      <c r="CA95" s="17"/>
      <c r="CB95" s="17"/>
      <c r="CC95" s="17"/>
      <c r="CD95" s="19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0"/>
      <c r="CP95" s="19"/>
    </row>
    <row r="96" spans="1:94" ht="16.5" customHeight="1">
      <c r="A96" s="1"/>
      <c r="B96" s="1"/>
      <c r="C96" s="2"/>
      <c r="E96" s="1"/>
      <c r="F96" s="1"/>
      <c r="G96" s="1"/>
      <c r="H96" s="3"/>
      <c r="I96" s="3"/>
      <c r="J96" s="4"/>
      <c r="K96" s="5"/>
      <c r="L96" s="6"/>
      <c r="M96" s="1"/>
      <c r="N96" s="6"/>
      <c r="O96" s="1"/>
      <c r="P96" s="1"/>
      <c r="Q96" s="6"/>
      <c r="R96" s="1"/>
      <c r="S96" s="1"/>
      <c r="T96" s="1"/>
      <c r="U96" s="84"/>
      <c r="V96" s="84"/>
      <c r="W96" s="84"/>
      <c r="X96" s="84"/>
      <c r="Y96" s="84"/>
      <c r="Z96" s="84"/>
      <c r="AA96" s="84"/>
      <c r="AB96" s="84"/>
      <c r="AC96" s="84"/>
      <c r="AD96" s="17"/>
      <c r="AE96" s="17"/>
      <c r="AF96" s="17"/>
      <c r="AG96" s="17"/>
      <c r="AH96" s="17"/>
      <c r="AI96" s="17"/>
      <c r="AJ96" s="17"/>
      <c r="AK96" s="17"/>
      <c r="AL96" s="18"/>
      <c r="AM96" s="18"/>
      <c r="AN96" s="18"/>
      <c r="AO96" s="18"/>
      <c r="AP96" s="18"/>
      <c r="AQ96" s="18"/>
      <c r="AR96" s="19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19"/>
      <c r="BE96" s="21"/>
      <c r="BF96" s="21"/>
      <c r="BG96" s="21"/>
      <c r="BH96" s="21"/>
      <c r="BI96" s="21"/>
      <c r="BJ96" s="19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19"/>
      <c r="BW96" s="17"/>
      <c r="BX96" s="17"/>
      <c r="BY96" s="17"/>
      <c r="BZ96" s="17"/>
      <c r="CA96" s="17"/>
      <c r="CB96" s="17"/>
      <c r="CC96" s="17"/>
      <c r="CD96" s="19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0"/>
      <c r="CP96" s="19"/>
    </row>
    <row r="97" spans="1:94" ht="16.5" customHeight="1">
      <c r="A97" s="1"/>
      <c r="B97" s="1"/>
      <c r="C97" s="2"/>
      <c r="E97" s="1"/>
      <c r="F97" s="1"/>
      <c r="G97" s="1"/>
      <c r="H97" s="3"/>
      <c r="I97" s="3"/>
      <c r="J97" s="4"/>
      <c r="K97" s="5"/>
      <c r="L97" s="6"/>
      <c r="M97" s="1"/>
      <c r="N97" s="6"/>
      <c r="O97" s="1"/>
      <c r="P97" s="1"/>
      <c r="Q97" s="6"/>
      <c r="R97" s="1"/>
      <c r="S97" s="1"/>
      <c r="T97" s="1"/>
      <c r="U97" s="84"/>
      <c r="V97" s="84"/>
      <c r="W97" s="84"/>
      <c r="X97" s="84"/>
      <c r="Y97" s="84"/>
      <c r="Z97" s="84"/>
      <c r="AA97" s="84"/>
      <c r="AB97" s="84"/>
      <c r="AC97" s="84"/>
      <c r="AD97" s="17"/>
      <c r="AE97" s="17"/>
      <c r="AF97" s="17"/>
      <c r="AG97" s="17"/>
      <c r="AH97" s="17"/>
      <c r="AI97" s="17"/>
      <c r="AJ97" s="17"/>
      <c r="AK97" s="17"/>
      <c r="AL97" s="18"/>
      <c r="AM97" s="18"/>
      <c r="AN97" s="18"/>
      <c r="AO97" s="18"/>
      <c r="AP97" s="18"/>
      <c r="AQ97" s="18"/>
      <c r="AR97" s="19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19"/>
      <c r="BE97" s="21"/>
      <c r="BF97" s="21"/>
      <c r="BG97" s="21"/>
      <c r="BH97" s="21"/>
      <c r="BI97" s="21"/>
      <c r="BJ97" s="19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19"/>
      <c r="BW97" s="17"/>
      <c r="BX97" s="17"/>
      <c r="BY97" s="17"/>
      <c r="BZ97" s="17"/>
      <c r="CA97" s="17"/>
      <c r="CB97" s="17"/>
      <c r="CC97" s="17"/>
      <c r="CD97" s="19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0"/>
      <c r="CP97" s="19"/>
    </row>
    <row r="98" spans="1:94" ht="16.5" customHeight="1">
      <c r="A98" s="1"/>
      <c r="B98" s="1"/>
      <c r="C98" s="2"/>
      <c r="E98" s="1"/>
      <c r="F98" s="1"/>
      <c r="G98" s="1"/>
      <c r="H98" s="3"/>
      <c r="I98" s="3"/>
      <c r="J98" s="4"/>
      <c r="K98" s="5"/>
      <c r="L98" s="6"/>
      <c r="M98" s="1"/>
      <c r="N98" s="6"/>
      <c r="O98" s="1"/>
      <c r="P98" s="1"/>
      <c r="Q98" s="6"/>
      <c r="R98" s="1"/>
      <c r="S98" s="1"/>
      <c r="T98" s="1"/>
      <c r="U98" s="84"/>
      <c r="V98" s="84"/>
      <c r="W98" s="84"/>
      <c r="X98" s="84"/>
      <c r="Y98" s="84"/>
      <c r="Z98" s="84"/>
      <c r="AA98" s="84"/>
      <c r="AB98" s="84"/>
      <c r="AC98" s="84"/>
      <c r="AD98" s="17"/>
      <c r="AE98" s="17"/>
      <c r="AF98" s="17"/>
      <c r="AG98" s="17"/>
      <c r="AH98" s="17"/>
      <c r="AI98" s="17"/>
      <c r="AJ98" s="17"/>
      <c r="AK98" s="17"/>
      <c r="AL98" s="18"/>
      <c r="AM98" s="18"/>
      <c r="AN98" s="18"/>
      <c r="AO98" s="18"/>
      <c r="AP98" s="18"/>
      <c r="AQ98" s="18"/>
      <c r="AR98" s="19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19"/>
      <c r="BE98" s="21"/>
      <c r="BF98" s="21"/>
      <c r="BG98" s="21"/>
      <c r="BH98" s="21"/>
      <c r="BI98" s="21"/>
      <c r="BJ98" s="19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19"/>
      <c r="BW98" s="17"/>
      <c r="BX98" s="17"/>
      <c r="BY98" s="17"/>
      <c r="BZ98" s="17"/>
      <c r="CA98" s="17"/>
      <c r="CB98" s="17"/>
      <c r="CC98" s="17"/>
      <c r="CD98" s="19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0"/>
      <c r="CP98" s="19"/>
    </row>
    <row r="99" spans="1:94" ht="16.5" customHeight="1">
      <c r="A99" s="1"/>
      <c r="B99" s="1"/>
      <c r="E99" s="1"/>
      <c r="F99" s="1"/>
      <c r="G99" s="1"/>
      <c r="H99" s="3"/>
      <c r="I99" s="3"/>
      <c r="J99" s="4"/>
      <c r="K99" s="5"/>
      <c r="L99" s="6"/>
      <c r="M99" s="1"/>
      <c r="N99" s="6"/>
      <c r="O99" s="1"/>
      <c r="P99" s="1"/>
      <c r="Q99" s="6"/>
      <c r="R99" s="1"/>
      <c r="S99" s="1"/>
      <c r="T99" s="1"/>
      <c r="U99" s="84"/>
      <c r="V99" s="84"/>
      <c r="W99" s="84"/>
      <c r="X99" s="84"/>
      <c r="Y99" s="84"/>
      <c r="Z99" s="84"/>
      <c r="AA99" s="84"/>
      <c r="AB99" s="84"/>
      <c r="AC99" s="84"/>
      <c r="AD99" s="17"/>
      <c r="AE99" s="17"/>
      <c r="AF99" s="17"/>
      <c r="AG99" s="17"/>
      <c r="AH99" s="17"/>
      <c r="AI99" s="17"/>
      <c r="AJ99" s="17"/>
      <c r="AK99" s="17"/>
      <c r="AL99" s="18"/>
      <c r="AM99" s="18"/>
      <c r="AN99" s="18"/>
      <c r="AO99" s="18"/>
      <c r="AP99" s="18"/>
      <c r="AQ99" s="18"/>
      <c r="AR99" s="19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19"/>
      <c r="BE99" s="21"/>
      <c r="BF99" s="21"/>
      <c r="BG99" s="21"/>
      <c r="BH99" s="21"/>
      <c r="BI99" s="21"/>
      <c r="BJ99" s="19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19"/>
      <c r="BW99" s="17"/>
      <c r="BX99" s="17"/>
      <c r="BY99" s="17"/>
      <c r="BZ99" s="17"/>
      <c r="CA99" s="17"/>
      <c r="CB99" s="17"/>
      <c r="CC99" s="17"/>
      <c r="CD99" s="19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0"/>
      <c r="CP99" s="19"/>
    </row>
    <row r="100" spans="1:94" ht="16.5" customHeight="1">
      <c r="A100" s="1"/>
      <c r="B100" s="1"/>
      <c r="E100" s="1"/>
      <c r="F100" s="1"/>
      <c r="G100" s="1"/>
      <c r="H100" s="3"/>
      <c r="I100" s="3"/>
      <c r="J100" s="4"/>
      <c r="K100" s="5"/>
      <c r="L100" s="6"/>
      <c r="M100" s="1"/>
      <c r="N100" s="6"/>
      <c r="O100" s="1"/>
      <c r="P100" s="1"/>
      <c r="Q100" s="6"/>
      <c r="R100" s="1"/>
      <c r="S100" s="1"/>
      <c r="T100" s="1"/>
      <c r="U100" s="84"/>
      <c r="V100" s="84"/>
      <c r="W100" s="84"/>
      <c r="X100" s="84"/>
      <c r="Y100" s="84"/>
      <c r="Z100" s="84"/>
      <c r="AA100" s="84"/>
      <c r="AB100" s="84"/>
      <c r="AC100" s="84"/>
      <c r="AD100" s="17"/>
      <c r="AE100" s="17"/>
      <c r="AF100" s="17"/>
      <c r="AG100" s="17"/>
      <c r="AH100" s="17"/>
      <c r="AI100" s="17"/>
      <c r="AJ100" s="17"/>
      <c r="AK100" s="17"/>
      <c r="AL100" s="18"/>
      <c r="AM100" s="18"/>
      <c r="AN100" s="18"/>
      <c r="AO100" s="18"/>
      <c r="AP100" s="18"/>
      <c r="AQ100" s="18"/>
      <c r="AR100" s="19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19"/>
      <c r="BE100" s="21"/>
      <c r="BF100" s="21"/>
      <c r="BG100" s="21"/>
      <c r="BH100" s="21"/>
      <c r="BI100" s="21"/>
      <c r="BJ100" s="19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19"/>
      <c r="BW100" s="17"/>
      <c r="BX100" s="17"/>
      <c r="BY100" s="17"/>
      <c r="BZ100" s="17"/>
      <c r="CA100" s="17"/>
      <c r="CB100" s="17"/>
      <c r="CC100" s="17"/>
      <c r="CD100" s="19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0"/>
      <c r="CP100" s="19"/>
    </row>
  </sheetData>
  <mergeCells count="10">
    <mergeCell ref="CQ1:CU1"/>
    <mergeCell ref="CX1:DG1"/>
    <mergeCell ref="DJ1:DS1"/>
    <mergeCell ref="AD1:AJ1"/>
    <mergeCell ref="AL1:AP1"/>
    <mergeCell ref="CE1:CN1"/>
    <mergeCell ref="AS1:BB1"/>
    <mergeCell ref="BE1:BI1"/>
    <mergeCell ref="BK1:BT1"/>
    <mergeCell ref="BW1:CC1"/>
  </mergeCells>
  <phoneticPr fontId="5" type="noConversion"/>
  <pageMargins left="0.25" right="0.25" top="0.75" bottom="0.75" header="0" footer="0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T100"/>
  <sheetViews>
    <sheetView workbookViewId="0">
      <pane xSplit="5" ySplit="3" topLeftCell="F4" activePane="bottomRight" state="frozen"/>
      <selection pane="topRight" activeCell="J1" sqref="J1"/>
      <selection pane="bottomLeft" activeCell="A4" sqref="A4"/>
      <selection pane="bottomRight" activeCell="G35" sqref="G35"/>
    </sheetView>
  </sheetViews>
  <sheetFormatPr defaultColWidth="14.375" defaultRowHeight="15" customHeight="1"/>
  <cols>
    <col min="1" max="1" width="4.375" style="61" customWidth="1"/>
    <col min="2" max="2" width="3" style="61" customWidth="1"/>
    <col min="3" max="3" width="11.125" style="61" customWidth="1"/>
    <col min="4" max="4" width="7.375" style="61" customWidth="1"/>
    <col min="5" max="5" width="4.375" style="61" customWidth="1"/>
    <col min="6" max="7" width="6" style="61" customWidth="1"/>
    <col min="8" max="8" width="6.375" style="98" customWidth="1"/>
    <col min="9" max="9" width="5.625" style="98" customWidth="1"/>
    <col min="10" max="10" width="5.625" style="104" customWidth="1"/>
    <col min="11" max="11" width="8.375" style="98" customWidth="1"/>
    <col min="12" max="12" width="8.375" style="93" customWidth="1"/>
    <col min="13" max="14" width="6.75" style="101" customWidth="1"/>
    <col min="15" max="15" width="5.625" style="101" customWidth="1"/>
    <col min="16" max="16" width="6.75" style="61" customWidth="1"/>
    <col min="17" max="17" width="6.375" style="101" customWidth="1"/>
    <col min="18" max="18" width="6" style="61" customWidth="1"/>
    <col min="19" max="19" width="5.75" style="61" customWidth="1"/>
    <col min="20" max="20" width="5.375" style="101" customWidth="1"/>
    <col min="21" max="21" width="5.125" style="61" customWidth="1"/>
    <col min="22" max="22" width="6.25" style="61" customWidth="1"/>
    <col min="23" max="23" width="6.25" style="93" customWidth="1"/>
    <col min="24" max="25" width="5.875" style="93" customWidth="1"/>
    <col min="26" max="26" width="4.5" style="61" customWidth="1"/>
    <col min="27" max="28" width="5.875" style="61" customWidth="1"/>
    <col min="29" max="29" width="4.625" style="61" customWidth="1"/>
    <col min="30" max="31" width="4.375" style="61" customWidth="1"/>
    <col min="32" max="32" width="4.25" style="61" customWidth="1"/>
    <col min="33" max="33" width="6" style="61" customWidth="1"/>
    <col min="34" max="34" width="5.125" style="61" customWidth="1"/>
    <col min="35" max="41" width="5" style="61" customWidth="1"/>
    <col min="42" max="42" width="5.625" style="61" customWidth="1"/>
    <col min="43" max="47" width="5" style="61" customWidth="1"/>
    <col min="48" max="48" width="5.625" style="61" customWidth="1"/>
    <col min="49" max="49" width="8.75" style="61" customWidth="1"/>
    <col min="50" max="58" width="5" style="61" customWidth="1"/>
    <col min="59" max="59" width="6" style="61" customWidth="1"/>
    <col min="60" max="60" width="5.625" style="61" customWidth="1"/>
    <col min="61" max="61" width="8.75" style="61" customWidth="1"/>
    <col min="62" max="70" width="5" style="61" customWidth="1"/>
    <col min="71" max="71" width="6" style="61" customWidth="1"/>
    <col min="72" max="72" width="5.625" style="61" customWidth="1"/>
    <col min="73" max="73" width="9" style="61" customWidth="1"/>
    <col min="74" max="78" width="5" style="61" customWidth="1"/>
    <col min="79" max="79" width="5.625" style="61" customWidth="1"/>
    <col min="80" max="80" width="8.75" style="61" customWidth="1"/>
    <col min="81" max="89" width="5" style="61" customWidth="1"/>
    <col min="90" max="90" width="6" style="61" customWidth="1"/>
    <col min="91" max="91" width="5.625" style="61" customWidth="1"/>
    <col min="92" max="92" width="8.75" style="61" customWidth="1"/>
    <col min="93" max="101" width="5" style="61" customWidth="1"/>
    <col min="102" max="102" width="6" style="61" customWidth="1"/>
    <col min="103" max="103" width="5.625" style="61" customWidth="1"/>
    <col min="104" max="104" width="8.75" style="61" customWidth="1"/>
    <col min="105" max="109" width="5" style="61" customWidth="1"/>
    <col min="110" max="110" width="5.625" style="61" customWidth="1"/>
    <col min="111" max="117" width="5" style="61" customWidth="1"/>
    <col min="118" max="118" width="5.625" style="61" customWidth="1"/>
    <col min="119" max="123" width="5" style="61" customWidth="1"/>
    <col min="124" max="124" width="5.625" style="61" customWidth="1"/>
    <col min="125" max="125" width="8.75" style="61" customWidth="1"/>
    <col min="126" max="134" width="5" style="61" customWidth="1"/>
    <col min="135" max="135" width="6" style="61" customWidth="1"/>
    <col min="136" max="136" width="5.625" style="61" customWidth="1"/>
    <col min="137" max="137" width="9" style="61" customWidth="1"/>
    <col min="138" max="146" width="5" style="61" customWidth="1"/>
    <col min="147" max="147" width="6" style="61" customWidth="1"/>
    <col min="148" max="148" width="5.625" style="61" customWidth="1"/>
    <col min="149" max="150" width="8.75" style="61" customWidth="1"/>
    <col min="151" max="16384" width="14.375" style="61"/>
  </cols>
  <sheetData>
    <row r="1" spans="1:149" ht="16.5" customHeight="1">
      <c r="AI1" s="121" t="s">
        <v>42</v>
      </c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20"/>
      <c r="BV1" s="122" t="s">
        <v>43</v>
      </c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20"/>
      <c r="DG1" s="118" t="s">
        <v>44</v>
      </c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20"/>
    </row>
    <row r="2" spans="1:149" ht="16.5" customHeight="1">
      <c r="A2" s="1"/>
      <c r="B2" s="1"/>
      <c r="C2" s="2"/>
      <c r="D2" s="3"/>
      <c r="E2" s="1"/>
      <c r="F2" s="1"/>
      <c r="G2" s="1"/>
      <c r="H2" s="3"/>
      <c r="I2" s="3"/>
      <c r="J2" s="4"/>
      <c r="K2" s="3"/>
      <c r="L2" s="6"/>
      <c r="M2" s="5"/>
      <c r="N2" s="5"/>
      <c r="O2" s="5"/>
      <c r="P2" s="1"/>
      <c r="Q2" s="5"/>
      <c r="R2" s="1"/>
      <c r="S2" s="1"/>
      <c r="T2" s="5"/>
      <c r="U2" s="1"/>
      <c r="V2" s="1"/>
      <c r="W2" s="6"/>
      <c r="X2" s="6"/>
      <c r="Y2" s="6"/>
      <c r="Z2" s="1"/>
      <c r="AA2" s="1"/>
      <c r="AB2" s="1"/>
      <c r="AC2" s="1"/>
      <c r="AD2" s="1"/>
      <c r="AE2" s="1"/>
      <c r="AF2" s="1"/>
      <c r="AG2" s="1"/>
      <c r="AH2" s="1"/>
      <c r="AI2" s="112" t="s">
        <v>45</v>
      </c>
      <c r="AJ2" s="123"/>
      <c r="AK2" s="123"/>
      <c r="AL2" s="123"/>
      <c r="AM2" s="123"/>
      <c r="AN2" s="123"/>
      <c r="AO2" s="124"/>
      <c r="AP2" s="53"/>
      <c r="AQ2" s="113" t="s">
        <v>46</v>
      </c>
      <c r="AR2" s="123"/>
      <c r="AS2" s="123"/>
      <c r="AT2" s="123"/>
      <c r="AU2" s="124"/>
      <c r="AV2" s="53"/>
      <c r="AW2" s="54"/>
      <c r="AX2" s="115" t="s">
        <v>47</v>
      </c>
      <c r="AY2" s="123"/>
      <c r="AZ2" s="123"/>
      <c r="BA2" s="123"/>
      <c r="BB2" s="123"/>
      <c r="BC2" s="123"/>
      <c r="BD2" s="123"/>
      <c r="BE2" s="123"/>
      <c r="BF2" s="123"/>
      <c r="BG2" s="124"/>
      <c r="BH2" s="53"/>
      <c r="BI2" s="54"/>
      <c r="BJ2" s="111" t="s">
        <v>48</v>
      </c>
      <c r="BK2" s="123"/>
      <c r="BL2" s="123"/>
      <c r="BM2" s="123"/>
      <c r="BN2" s="123"/>
      <c r="BO2" s="123"/>
      <c r="BP2" s="123"/>
      <c r="BQ2" s="123"/>
      <c r="BR2" s="123"/>
      <c r="BS2" s="124"/>
      <c r="BT2" s="53"/>
      <c r="BU2" s="55"/>
      <c r="BV2" s="113" t="s">
        <v>46</v>
      </c>
      <c r="BW2" s="123"/>
      <c r="BX2" s="123"/>
      <c r="BY2" s="123"/>
      <c r="BZ2" s="124"/>
      <c r="CA2" s="53"/>
      <c r="CB2" s="54"/>
      <c r="CC2" s="115" t="s">
        <v>47</v>
      </c>
      <c r="CD2" s="123"/>
      <c r="CE2" s="123"/>
      <c r="CF2" s="123"/>
      <c r="CG2" s="123"/>
      <c r="CH2" s="123"/>
      <c r="CI2" s="123"/>
      <c r="CJ2" s="123"/>
      <c r="CK2" s="123"/>
      <c r="CL2" s="124"/>
      <c r="CM2" s="53"/>
      <c r="CN2" s="54"/>
      <c r="CO2" s="111" t="s">
        <v>48</v>
      </c>
      <c r="CP2" s="123"/>
      <c r="CQ2" s="123"/>
      <c r="CR2" s="123"/>
      <c r="CS2" s="123"/>
      <c r="CT2" s="123"/>
      <c r="CU2" s="123"/>
      <c r="CV2" s="123"/>
      <c r="CW2" s="123"/>
      <c r="CX2" s="124"/>
      <c r="CY2" s="53"/>
      <c r="CZ2" s="54"/>
      <c r="DA2" s="116" t="s">
        <v>3</v>
      </c>
      <c r="DB2" s="123"/>
      <c r="DC2" s="123"/>
      <c r="DD2" s="123"/>
      <c r="DE2" s="124"/>
      <c r="DF2" s="55"/>
      <c r="DG2" s="112" t="s">
        <v>45</v>
      </c>
      <c r="DH2" s="123"/>
      <c r="DI2" s="123"/>
      <c r="DJ2" s="123"/>
      <c r="DK2" s="123"/>
      <c r="DL2" s="123"/>
      <c r="DM2" s="124"/>
      <c r="DN2" s="54"/>
      <c r="DO2" s="113" t="s">
        <v>46</v>
      </c>
      <c r="DP2" s="123"/>
      <c r="DQ2" s="123"/>
      <c r="DR2" s="123"/>
      <c r="DS2" s="124"/>
      <c r="DT2" s="53"/>
      <c r="DU2" s="54"/>
      <c r="DV2" s="115" t="s">
        <v>47</v>
      </c>
      <c r="DW2" s="123"/>
      <c r="DX2" s="123"/>
      <c r="DY2" s="123"/>
      <c r="DZ2" s="123"/>
      <c r="EA2" s="123"/>
      <c r="EB2" s="123"/>
      <c r="EC2" s="123"/>
      <c r="ED2" s="123"/>
      <c r="EE2" s="124"/>
      <c r="EF2" s="53"/>
      <c r="EG2" s="54"/>
      <c r="EH2" s="111" t="s">
        <v>48</v>
      </c>
      <c r="EI2" s="123"/>
      <c r="EJ2" s="123"/>
      <c r="EK2" s="123"/>
      <c r="EL2" s="123"/>
      <c r="EM2" s="123"/>
      <c r="EN2" s="123"/>
      <c r="EO2" s="123"/>
      <c r="EP2" s="123"/>
      <c r="EQ2" s="124"/>
      <c r="ER2" s="53"/>
      <c r="ES2" s="54"/>
    </row>
    <row r="3" spans="1:149" ht="16.5" customHeight="1">
      <c r="A3" s="9" t="s">
        <v>6</v>
      </c>
      <c r="B3" s="10" t="s">
        <v>7</v>
      </c>
      <c r="C3" s="11" t="s">
        <v>8</v>
      </c>
      <c r="D3" s="12" t="s">
        <v>9</v>
      </c>
      <c r="E3" s="11" t="s">
        <v>10</v>
      </c>
      <c r="F3" s="13" t="s">
        <v>11</v>
      </c>
      <c r="G3" s="13" t="s">
        <v>12</v>
      </c>
      <c r="H3" s="14" t="s">
        <v>13</v>
      </c>
      <c r="I3" s="14" t="s">
        <v>14</v>
      </c>
      <c r="J3" s="15" t="s">
        <v>83</v>
      </c>
      <c r="K3" s="14" t="s">
        <v>15</v>
      </c>
      <c r="L3" s="105" t="s">
        <v>84</v>
      </c>
      <c r="M3" s="16" t="s">
        <v>16</v>
      </c>
      <c r="N3" s="16" t="s">
        <v>85</v>
      </c>
      <c r="O3" s="5" t="s">
        <v>17</v>
      </c>
      <c r="P3" s="1" t="s">
        <v>18</v>
      </c>
      <c r="Q3" s="5" t="s">
        <v>19</v>
      </c>
      <c r="R3" s="1" t="s">
        <v>20</v>
      </c>
      <c r="S3" s="1" t="s">
        <v>21</v>
      </c>
      <c r="T3" s="5" t="s">
        <v>22</v>
      </c>
      <c r="U3" s="1" t="s">
        <v>23</v>
      </c>
      <c r="V3" s="1" t="s">
        <v>24</v>
      </c>
      <c r="W3" s="106" t="s">
        <v>86</v>
      </c>
      <c r="X3" s="6" t="s">
        <v>25</v>
      </c>
      <c r="Y3" s="106" t="s">
        <v>87</v>
      </c>
      <c r="Z3" s="85" t="s">
        <v>71</v>
      </c>
      <c r="AA3" s="85" t="s">
        <v>72</v>
      </c>
      <c r="AB3" s="85" t="s">
        <v>73</v>
      </c>
      <c r="AC3" s="85" t="s">
        <v>74</v>
      </c>
      <c r="AD3" s="85" t="s">
        <v>75</v>
      </c>
      <c r="AE3" s="85" t="s">
        <v>76</v>
      </c>
      <c r="AF3" s="86" t="s">
        <v>26</v>
      </c>
      <c r="AG3" s="86" t="s">
        <v>27</v>
      </c>
      <c r="AH3" s="86" t="s">
        <v>28</v>
      </c>
      <c r="AI3" s="17" t="s">
        <v>29</v>
      </c>
      <c r="AJ3" s="17" t="s">
        <v>30</v>
      </c>
      <c r="AK3" s="17" t="s">
        <v>31</v>
      </c>
      <c r="AL3" s="17" t="s">
        <v>32</v>
      </c>
      <c r="AM3" s="17" t="s">
        <v>33</v>
      </c>
      <c r="AN3" s="17" t="s">
        <v>34</v>
      </c>
      <c r="AO3" s="17" t="s">
        <v>35</v>
      </c>
      <c r="AP3" s="17" t="s">
        <v>36</v>
      </c>
      <c r="AQ3" s="18" t="s">
        <v>29</v>
      </c>
      <c r="AR3" s="18" t="s">
        <v>30</v>
      </c>
      <c r="AS3" s="18" t="s">
        <v>31</v>
      </c>
      <c r="AT3" s="18" t="s">
        <v>32</v>
      </c>
      <c r="AU3" s="18" t="s">
        <v>33</v>
      </c>
      <c r="AV3" s="18" t="s">
        <v>36</v>
      </c>
      <c r="AW3" s="19" t="s">
        <v>37</v>
      </c>
      <c r="AX3" s="20" t="s">
        <v>29</v>
      </c>
      <c r="AY3" s="20" t="s">
        <v>30</v>
      </c>
      <c r="AZ3" s="20" t="s">
        <v>31</v>
      </c>
      <c r="BA3" s="20" t="s">
        <v>32</v>
      </c>
      <c r="BB3" s="20" t="s">
        <v>33</v>
      </c>
      <c r="BC3" s="20" t="s">
        <v>34</v>
      </c>
      <c r="BD3" s="20" t="s">
        <v>35</v>
      </c>
      <c r="BE3" s="20" t="s">
        <v>38</v>
      </c>
      <c r="BF3" s="20" t="s">
        <v>39</v>
      </c>
      <c r="BG3" s="20" t="s">
        <v>40</v>
      </c>
      <c r="BH3" s="20" t="s">
        <v>36</v>
      </c>
      <c r="BI3" s="19" t="s">
        <v>37</v>
      </c>
      <c r="BJ3" s="22" t="s">
        <v>29</v>
      </c>
      <c r="BK3" s="22" t="s">
        <v>30</v>
      </c>
      <c r="BL3" s="22" t="s">
        <v>31</v>
      </c>
      <c r="BM3" s="22" t="s">
        <v>32</v>
      </c>
      <c r="BN3" s="22" t="s">
        <v>33</v>
      </c>
      <c r="BO3" s="22" t="s">
        <v>34</v>
      </c>
      <c r="BP3" s="22" t="s">
        <v>35</v>
      </c>
      <c r="BQ3" s="22" t="s">
        <v>38</v>
      </c>
      <c r="BR3" s="22" t="s">
        <v>39</v>
      </c>
      <c r="BS3" s="22" t="s">
        <v>40</v>
      </c>
      <c r="BT3" s="22" t="s">
        <v>36</v>
      </c>
      <c r="BU3" s="56" t="s">
        <v>37</v>
      </c>
      <c r="BV3" s="18" t="s">
        <v>29</v>
      </c>
      <c r="BW3" s="18" t="s">
        <v>30</v>
      </c>
      <c r="BX3" s="18" t="s">
        <v>31</v>
      </c>
      <c r="BY3" s="18" t="s">
        <v>32</v>
      </c>
      <c r="BZ3" s="18" t="s">
        <v>33</v>
      </c>
      <c r="CA3" s="18" t="s">
        <v>36</v>
      </c>
      <c r="CB3" s="19" t="s">
        <v>37</v>
      </c>
      <c r="CC3" s="20" t="s">
        <v>29</v>
      </c>
      <c r="CD3" s="20" t="s">
        <v>30</v>
      </c>
      <c r="CE3" s="20" t="s">
        <v>31</v>
      </c>
      <c r="CF3" s="20" t="s">
        <v>32</v>
      </c>
      <c r="CG3" s="20" t="s">
        <v>33</v>
      </c>
      <c r="CH3" s="20" t="s">
        <v>34</v>
      </c>
      <c r="CI3" s="20" t="s">
        <v>35</v>
      </c>
      <c r="CJ3" s="20" t="s">
        <v>38</v>
      </c>
      <c r="CK3" s="20" t="s">
        <v>39</v>
      </c>
      <c r="CL3" s="20" t="s">
        <v>40</v>
      </c>
      <c r="CM3" s="20" t="s">
        <v>36</v>
      </c>
      <c r="CN3" s="19" t="s">
        <v>37</v>
      </c>
      <c r="CO3" s="22" t="s">
        <v>29</v>
      </c>
      <c r="CP3" s="22" t="s">
        <v>30</v>
      </c>
      <c r="CQ3" s="22" t="s">
        <v>31</v>
      </c>
      <c r="CR3" s="22" t="s">
        <v>32</v>
      </c>
      <c r="CS3" s="22" t="s">
        <v>33</v>
      </c>
      <c r="CT3" s="22" t="s">
        <v>34</v>
      </c>
      <c r="CU3" s="22" t="s">
        <v>35</v>
      </c>
      <c r="CV3" s="22" t="s">
        <v>38</v>
      </c>
      <c r="CW3" s="22" t="s">
        <v>39</v>
      </c>
      <c r="CX3" s="22" t="s">
        <v>40</v>
      </c>
      <c r="CY3" s="22" t="s">
        <v>36</v>
      </c>
      <c r="CZ3" s="19" t="s">
        <v>37</v>
      </c>
      <c r="DA3" s="57" t="s">
        <v>29</v>
      </c>
      <c r="DB3" s="21" t="s">
        <v>30</v>
      </c>
      <c r="DC3" s="21" t="s">
        <v>31</v>
      </c>
      <c r="DD3" s="21" t="s">
        <v>32</v>
      </c>
      <c r="DE3" s="21" t="s">
        <v>33</v>
      </c>
      <c r="DF3" s="56" t="s">
        <v>36</v>
      </c>
      <c r="DG3" s="58" t="s">
        <v>29</v>
      </c>
      <c r="DH3" s="17" t="s">
        <v>30</v>
      </c>
      <c r="DI3" s="17" t="s">
        <v>31</v>
      </c>
      <c r="DJ3" s="17" t="s">
        <v>32</v>
      </c>
      <c r="DK3" s="17" t="s">
        <v>33</v>
      </c>
      <c r="DL3" s="17" t="s">
        <v>34</v>
      </c>
      <c r="DM3" s="17" t="s">
        <v>35</v>
      </c>
      <c r="DN3" s="19" t="s">
        <v>36</v>
      </c>
      <c r="DO3" s="18" t="s">
        <v>29</v>
      </c>
      <c r="DP3" s="18" t="s">
        <v>30</v>
      </c>
      <c r="DQ3" s="18" t="s">
        <v>31</v>
      </c>
      <c r="DR3" s="18" t="s">
        <v>32</v>
      </c>
      <c r="DS3" s="18" t="s">
        <v>33</v>
      </c>
      <c r="DT3" s="18" t="s">
        <v>36</v>
      </c>
      <c r="DU3" s="19" t="s">
        <v>37</v>
      </c>
      <c r="DV3" s="20" t="s">
        <v>29</v>
      </c>
      <c r="DW3" s="20" t="s">
        <v>30</v>
      </c>
      <c r="DX3" s="20" t="s">
        <v>31</v>
      </c>
      <c r="DY3" s="20" t="s">
        <v>32</v>
      </c>
      <c r="DZ3" s="20" t="s">
        <v>33</v>
      </c>
      <c r="EA3" s="20" t="s">
        <v>34</v>
      </c>
      <c r="EB3" s="20" t="s">
        <v>35</v>
      </c>
      <c r="EC3" s="20" t="s">
        <v>38</v>
      </c>
      <c r="ED3" s="20" t="s">
        <v>39</v>
      </c>
      <c r="EE3" s="20" t="s">
        <v>40</v>
      </c>
      <c r="EF3" s="20" t="s">
        <v>36</v>
      </c>
      <c r="EG3" s="19" t="s">
        <v>37</v>
      </c>
      <c r="EH3" s="22" t="s">
        <v>29</v>
      </c>
      <c r="EI3" s="22" t="s">
        <v>30</v>
      </c>
      <c r="EJ3" s="22" t="s">
        <v>31</v>
      </c>
      <c r="EK3" s="22" t="s">
        <v>32</v>
      </c>
      <c r="EL3" s="22" t="s">
        <v>33</v>
      </c>
      <c r="EM3" s="22" t="s">
        <v>34</v>
      </c>
      <c r="EN3" s="22" t="s">
        <v>35</v>
      </c>
      <c r="EO3" s="22" t="s">
        <v>38</v>
      </c>
      <c r="EP3" s="22" t="s">
        <v>39</v>
      </c>
      <c r="EQ3" s="22" t="s">
        <v>40</v>
      </c>
      <c r="ER3" s="22" t="s">
        <v>36</v>
      </c>
      <c r="ES3" s="19" t="s">
        <v>37</v>
      </c>
    </row>
    <row r="4" spans="1:149" ht="16.5" customHeight="1">
      <c r="A4" s="61">
        <v>1</v>
      </c>
      <c r="B4" s="61">
        <v>1</v>
      </c>
      <c r="C4" s="77">
        <v>44221</v>
      </c>
      <c r="D4" s="60">
        <v>11.7</v>
      </c>
      <c r="E4" s="61">
        <v>2</v>
      </c>
      <c r="F4" s="61">
        <v>0</v>
      </c>
      <c r="G4" s="61">
        <v>0</v>
      </c>
      <c r="H4" s="98">
        <v>12.7</v>
      </c>
      <c r="I4" s="98">
        <v>5</v>
      </c>
      <c r="J4" s="104">
        <f>LN(I4)</f>
        <v>1.6094379124341003</v>
      </c>
      <c r="K4" s="98">
        <v>1133.0999999999999</v>
      </c>
      <c r="L4" s="93">
        <f>LN(K4)</f>
        <v>7.0327125183865205</v>
      </c>
      <c r="M4" s="101">
        <v>4.45</v>
      </c>
      <c r="N4" s="101">
        <f>LN(M4)</f>
        <v>1.4929040961781488</v>
      </c>
      <c r="O4" s="101">
        <v>2.85</v>
      </c>
      <c r="P4" s="61">
        <v>87</v>
      </c>
      <c r="Q4" s="101">
        <v>3.14</v>
      </c>
      <c r="R4" s="61">
        <v>79</v>
      </c>
      <c r="S4" s="61">
        <v>91</v>
      </c>
      <c r="T4" s="101">
        <v>4.17</v>
      </c>
      <c r="U4" s="61">
        <v>124</v>
      </c>
      <c r="V4" s="61">
        <v>24</v>
      </c>
      <c r="W4" s="93">
        <f>LN(V4)</f>
        <v>3.1780538303479458</v>
      </c>
      <c r="X4" s="93">
        <v>3.58</v>
      </c>
      <c r="Y4" s="93">
        <f>LN(X4)</f>
        <v>1.275362800412609</v>
      </c>
      <c r="Z4" s="61">
        <v>1</v>
      </c>
      <c r="AA4" s="61">
        <v>1</v>
      </c>
      <c r="AB4" s="61">
        <v>0</v>
      </c>
      <c r="AC4" s="61">
        <v>1</v>
      </c>
      <c r="AD4" s="61">
        <v>1</v>
      </c>
      <c r="AE4" s="61">
        <v>0</v>
      </c>
      <c r="AF4" s="61">
        <v>1</v>
      </c>
      <c r="AG4" s="61">
        <v>1</v>
      </c>
      <c r="AH4" s="61">
        <v>1</v>
      </c>
      <c r="AI4" s="17">
        <v>2</v>
      </c>
      <c r="AJ4" s="17">
        <v>2</v>
      </c>
      <c r="AK4" s="17">
        <v>3</v>
      </c>
      <c r="AL4" s="17">
        <v>3</v>
      </c>
      <c r="AM4" s="17">
        <v>5</v>
      </c>
      <c r="AN4" s="17">
        <v>5</v>
      </c>
      <c r="AO4" s="17">
        <v>5</v>
      </c>
      <c r="AP4" s="17">
        <f t="shared" ref="AP4:AP33" si="0">SUM(AI4:AO4)</f>
        <v>25</v>
      </c>
      <c r="AQ4" s="18">
        <v>1</v>
      </c>
      <c r="AR4" s="18">
        <v>1</v>
      </c>
      <c r="AS4" s="18">
        <v>1</v>
      </c>
      <c r="AT4" s="18">
        <v>1</v>
      </c>
      <c r="AU4" s="18">
        <v>1</v>
      </c>
      <c r="AV4" s="18">
        <f t="shared" ref="AV4:AV33" si="1">SUM(AQ4:AU4)</f>
        <v>5</v>
      </c>
      <c r="AW4" s="19"/>
      <c r="AX4" s="20">
        <v>3</v>
      </c>
      <c r="AY4" s="20">
        <v>3</v>
      </c>
      <c r="AZ4" s="20">
        <v>0</v>
      </c>
      <c r="BA4" s="20">
        <v>0</v>
      </c>
      <c r="BB4" s="20">
        <v>1</v>
      </c>
      <c r="BC4" s="20">
        <v>1</v>
      </c>
      <c r="BD4" s="20">
        <v>1</v>
      </c>
      <c r="BE4" s="20">
        <v>1</v>
      </c>
      <c r="BF4" s="20">
        <v>1</v>
      </c>
      <c r="BG4" s="20">
        <v>1</v>
      </c>
      <c r="BH4" s="20">
        <f t="shared" ref="BH4:BH33" si="2">SUM(AX4:BG4)</f>
        <v>12</v>
      </c>
      <c r="BI4" s="19">
        <f>AVERAGE(BH4:BH18)</f>
        <v>11.866666666666667</v>
      </c>
      <c r="BJ4" s="22">
        <v>4</v>
      </c>
      <c r="BK4" s="22">
        <v>2</v>
      </c>
      <c r="BL4" s="22">
        <v>3</v>
      </c>
      <c r="BM4" s="22">
        <v>4</v>
      </c>
      <c r="BN4" s="22">
        <v>3</v>
      </c>
      <c r="BO4" s="22">
        <v>3</v>
      </c>
      <c r="BP4" s="22">
        <v>4</v>
      </c>
      <c r="BQ4" s="22">
        <v>4</v>
      </c>
      <c r="BR4" s="22">
        <v>4</v>
      </c>
      <c r="BS4" s="22">
        <v>3</v>
      </c>
      <c r="BT4" s="22">
        <f t="shared" ref="BT4:BT33" si="3">SUM(BJ4:BS4)</f>
        <v>34</v>
      </c>
      <c r="BU4" s="19">
        <f>AVERAGE(BT4:BT18)</f>
        <v>39.133333333333333</v>
      </c>
      <c r="BV4" s="18">
        <v>1</v>
      </c>
      <c r="BW4" s="18">
        <v>0</v>
      </c>
      <c r="BX4" s="18">
        <v>1</v>
      </c>
      <c r="BY4" s="18">
        <v>1</v>
      </c>
      <c r="BZ4" s="18">
        <v>1</v>
      </c>
      <c r="CA4" s="18">
        <f t="shared" ref="CA4:CA33" si="4">SUM(BV4:BZ4)</f>
        <v>4</v>
      </c>
      <c r="CB4" s="19"/>
      <c r="CC4" s="20">
        <v>5</v>
      </c>
      <c r="CD4" s="20">
        <v>3</v>
      </c>
      <c r="CE4" s="20">
        <v>1</v>
      </c>
      <c r="CF4" s="20">
        <v>1</v>
      </c>
      <c r="CG4" s="20">
        <v>1</v>
      </c>
      <c r="CH4" s="20">
        <v>1</v>
      </c>
      <c r="CI4" s="20">
        <v>1</v>
      </c>
      <c r="CJ4" s="20">
        <v>0</v>
      </c>
      <c r="CK4" s="20">
        <v>1</v>
      </c>
      <c r="CL4" s="20">
        <v>1</v>
      </c>
      <c r="CM4" s="20">
        <f t="shared" ref="CM4:CM33" si="5">SUM(CC4:CL4)</f>
        <v>15</v>
      </c>
      <c r="CN4" s="19">
        <f>AVERAGE(CM4:CM18)</f>
        <v>15.2</v>
      </c>
      <c r="CO4" s="22">
        <v>4</v>
      </c>
      <c r="CP4" s="22">
        <v>4</v>
      </c>
      <c r="CQ4" s="22">
        <v>4</v>
      </c>
      <c r="CR4" s="22">
        <v>4</v>
      </c>
      <c r="CS4" s="22">
        <v>4</v>
      </c>
      <c r="CT4" s="22">
        <v>3</v>
      </c>
      <c r="CU4" s="22">
        <v>4</v>
      </c>
      <c r="CV4" s="22">
        <v>4</v>
      </c>
      <c r="CW4" s="22">
        <v>4</v>
      </c>
      <c r="CX4" s="22">
        <v>3</v>
      </c>
      <c r="CY4" s="22">
        <f t="shared" ref="CY4:CY33" si="6">SUM(CO4:CX4)</f>
        <v>38</v>
      </c>
      <c r="CZ4" s="19">
        <f>AVERAGE(CY4:CY18)</f>
        <v>45.266666666666666</v>
      </c>
      <c r="DA4" s="57">
        <v>4</v>
      </c>
      <c r="DB4" s="21">
        <v>4</v>
      </c>
      <c r="DC4" s="21">
        <v>4</v>
      </c>
      <c r="DD4" s="21">
        <v>4</v>
      </c>
      <c r="DE4" s="21">
        <v>3</v>
      </c>
      <c r="DF4" s="56">
        <f t="shared" ref="DF4:DF18" si="7">SUM(DA4:DE4)</f>
        <v>19</v>
      </c>
      <c r="DG4" s="58"/>
      <c r="DH4" s="17"/>
      <c r="DI4" s="17"/>
      <c r="DJ4" s="17"/>
      <c r="DK4" s="17"/>
      <c r="DL4" s="17"/>
      <c r="DM4" s="17"/>
      <c r="DN4" s="19">
        <f>SUM(DG4:DM4)</f>
        <v>0</v>
      </c>
      <c r="DO4" s="18"/>
      <c r="DP4" s="18"/>
      <c r="DQ4" s="18"/>
      <c r="DR4" s="18"/>
      <c r="DS4" s="18"/>
      <c r="DT4" s="18">
        <f>SUM(DO4:DS4)</f>
        <v>0</v>
      </c>
      <c r="DU4" s="19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>
        <f>SUM(DV4:EE4)</f>
        <v>0</v>
      </c>
      <c r="EG4" s="19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>
        <f>SUM(EH4:EQ4)</f>
        <v>0</v>
      </c>
      <c r="ES4" s="19"/>
    </row>
    <row r="5" spans="1:149" ht="16.5" customHeight="1">
      <c r="A5" s="61">
        <v>2</v>
      </c>
      <c r="B5" s="61">
        <v>1</v>
      </c>
      <c r="C5" s="59">
        <v>44221</v>
      </c>
      <c r="D5" s="60">
        <v>12.3</v>
      </c>
      <c r="E5" s="61">
        <v>2</v>
      </c>
      <c r="F5" s="61">
        <v>0</v>
      </c>
      <c r="G5" s="61">
        <v>0</v>
      </c>
      <c r="H5" s="98">
        <v>13.2</v>
      </c>
      <c r="I5" s="98">
        <v>9</v>
      </c>
      <c r="J5" s="104">
        <f t="shared" ref="J5:J33" si="8">LN(I5)</f>
        <v>2.1972245773362196</v>
      </c>
      <c r="K5" s="98">
        <v>389</v>
      </c>
      <c r="L5" s="93">
        <f t="shared" ref="L5:L33" si="9">LN(K5)</f>
        <v>5.9635793436184459</v>
      </c>
      <c r="M5" s="101">
        <v>35.9</v>
      </c>
      <c r="N5" s="101">
        <f t="shared" ref="N5:N33" si="10">LN(M5)</f>
        <v>3.5807372954942331</v>
      </c>
      <c r="O5" s="101">
        <v>2.65</v>
      </c>
      <c r="P5" s="61">
        <v>87</v>
      </c>
      <c r="Q5" s="101">
        <v>2.79</v>
      </c>
      <c r="R5" s="61">
        <v>76</v>
      </c>
      <c r="S5" s="61">
        <v>95</v>
      </c>
      <c r="T5" s="101">
        <v>3.71</v>
      </c>
      <c r="U5" s="61">
        <v>118</v>
      </c>
      <c r="V5" s="61">
        <v>24</v>
      </c>
      <c r="W5" s="93">
        <f t="shared" ref="W5:W33" si="11">LN(V5)</f>
        <v>3.1780538303479458</v>
      </c>
      <c r="X5" s="93">
        <v>7.97</v>
      </c>
      <c r="Y5" s="93">
        <f t="shared" ref="Y5:Y33" si="12">LN(X5)</f>
        <v>2.0756844928021239</v>
      </c>
      <c r="Z5" s="61">
        <v>1</v>
      </c>
      <c r="AA5" s="61">
        <v>1</v>
      </c>
      <c r="AB5" s="61">
        <v>1</v>
      </c>
      <c r="AC5" s="61">
        <v>1</v>
      </c>
      <c r="AD5" s="61">
        <v>0</v>
      </c>
      <c r="AE5" s="61">
        <v>0</v>
      </c>
      <c r="AF5" s="61">
        <v>1</v>
      </c>
      <c r="AG5" s="61">
        <v>1</v>
      </c>
      <c r="AH5" s="61">
        <v>1</v>
      </c>
      <c r="AI5" s="17">
        <v>4</v>
      </c>
      <c r="AJ5" s="17">
        <v>3</v>
      </c>
      <c r="AK5" s="17">
        <v>3</v>
      </c>
      <c r="AL5" s="17">
        <v>5</v>
      </c>
      <c r="AM5" s="17">
        <v>3</v>
      </c>
      <c r="AN5" s="17" t="s">
        <v>41</v>
      </c>
      <c r="AO5" s="17" t="s">
        <v>41</v>
      </c>
      <c r="AP5" s="17">
        <f t="shared" si="0"/>
        <v>18</v>
      </c>
      <c r="AQ5" s="18">
        <v>1</v>
      </c>
      <c r="AR5" s="18">
        <v>1</v>
      </c>
      <c r="AS5" s="18">
        <v>1</v>
      </c>
      <c r="AT5" s="18">
        <v>1</v>
      </c>
      <c r="AU5" s="18">
        <v>1</v>
      </c>
      <c r="AV5" s="18">
        <f t="shared" si="1"/>
        <v>5</v>
      </c>
      <c r="AW5" s="19"/>
      <c r="AX5" s="20">
        <v>5</v>
      </c>
      <c r="AY5" s="20">
        <v>2</v>
      </c>
      <c r="AZ5" s="20">
        <v>1</v>
      </c>
      <c r="BA5" s="20">
        <v>1</v>
      </c>
      <c r="BB5" s="20">
        <v>1</v>
      </c>
      <c r="BC5" s="20">
        <v>1</v>
      </c>
      <c r="BD5" s="20">
        <v>1</v>
      </c>
      <c r="BE5" s="20">
        <v>0</v>
      </c>
      <c r="BF5" s="20">
        <v>1</v>
      </c>
      <c r="BG5" s="20">
        <v>1</v>
      </c>
      <c r="BH5" s="20">
        <f t="shared" si="2"/>
        <v>14</v>
      </c>
      <c r="BI5" s="19"/>
      <c r="BJ5" s="22">
        <v>5</v>
      </c>
      <c r="BK5" s="22">
        <v>4</v>
      </c>
      <c r="BL5" s="22">
        <v>5</v>
      </c>
      <c r="BM5" s="22">
        <v>5</v>
      </c>
      <c r="BN5" s="22">
        <v>4</v>
      </c>
      <c r="BO5" s="22">
        <v>4</v>
      </c>
      <c r="BP5" s="22">
        <v>4</v>
      </c>
      <c r="BQ5" s="22">
        <v>5</v>
      </c>
      <c r="BR5" s="22">
        <v>4</v>
      </c>
      <c r="BS5" s="22">
        <v>4</v>
      </c>
      <c r="BT5" s="22">
        <f t="shared" si="3"/>
        <v>44</v>
      </c>
      <c r="BU5" s="56"/>
      <c r="BV5" s="18">
        <v>1</v>
      </c>
      <c r="BW5" s="18">
        <v>1</v>
      </c>
      <c r="BX5" s="18">
        <v>1</v>
      </c>
      <c r="BY5" s="18">
        <v>1</v>
      </c>
      <c r="BZ5" s="18">
        <v>1</v>
      </c>
      <c r="CA5" s="18">
        <f t="shared" si="4"/>
        <v>5</v>
      </c>
      <c r="CB5" s="19"/>
      <c r="CC5" s="20">
        <v>5</v>
      </c>
      <c r="CD5" s="20">
        <v>4</v>
      </c>
      <c r="CE5" s="20">
        <v>1</v>
      </c>
      <c r="CF5" s="20">
        <v>1</v>
      </c>
      <c r="CG5" s="20">
        <v>1</v>
      </c>
      <c r="CH5" s="20">
        <v>1</v>
      </c>
      <c r="CI5" s="20">
        <v>1</v>
      </c>
      <c r="CJ5" s="20">
        <v>1</v>
      </c>
      <c r="CK5" s="20">
        <v>1</v>
      </c>
      <c r="CL5" s="20">
        <v>1</v>
      </c>
      <c r="CM5" s="20">
        <f t="shared" si="5"/>
        <v>17</v>
      </c>
      <c r="CN5" s="19"/>
      <c r="CO5" s="22">
        <v>5</v>
      </c>
      <c r="CP5" s="22">
        <v>5</v>
      </c>
      <c r="CQ5" s="22">
        <v>5</v>
      </c>
      <c r="CR5" s="22">
        <v>5</v>
      </c>
      <c r="CS5" s="22">
        <v>5</v>
      </c>
      <c r="CT5" s="22">
        <v>5</v>
      </c>
      <c r="CU5" s="22">
        <v>5</v>
      </c>
      <c r="CV5" s="22">
        <v>5</v>
      </c>
      <c r="CW5" s="22">
        <v>5</v>
      </c>
      <c r="CX5" s="22">
        <v>5</v>
      </c>
      <c r="CY5" s="22">
        <f t="shared" si="6"/>
        <v>50</v>
      </c>
      <c r="CZ5" s="19"/>
      <c r="DA5" s="57">
        <v>4</v>
      </c>
      <c r="DB5" s="21">
        <v>4</v>
      </c>
      <c r="DC5" s="21">
        <v>5</v>
      </c>
      <c r="DD5" s="21">
        <v>5</v>
      </c>
      <c r="DE5" s="21">
        <v>5</v>
      </c>
      <c r="DF5" s="56">
        <f t="shared" si="7"/>
        <v>23</v>
      </c>
      <c r="DG5" s="58">
        <v>4</v>
      </c>
      <c r="DH5" s="17">
        <v>4</v>
      </c>
      <c r="DI5" s="17">
        <v>4</v>
      </c>
      <c r="DJ5" s="17">
        <v>5</v>
      </c>
      <c r="DK5" s="17">
        <v>3</v>
      </c>
      <c r="DL5" s="72" t="s">
        <v>66</v>
      </c>
      <c r="DM5" s="72" t="s">
        <v>66</v>
      </c>
      <c r="DN5" s="19">
        <f t="shared" ref="DN5:DN33" si="13">SUM(DG5:DM5)</f>
        <v>20</v>
      </c>
      <c r="DO5" s="18">
        <v>1</v>
      </c>
      <c r="DP5" s="18">
        <v>1</v>
      </c>
      <c r="DQ5" s="18">
        <v>1</v>
      </c>
      <c r="DR5" s="18">
        <v>1</v>
      </c>
      <c r="DS5" s="18">
        <v>1</v>
      </c>
      <c r="DT5" s="18">
        <f t="shared" ref="DT5:DT33" si="14">SUM(DO5:DS5)</f>
        <v>5</v>
      </c>
      <c r="DU5" s="19"/>
      <c r="DV5" s="20">
        <v>5</v>
      </c>
      <c r="DW5" s="20">
        <v>4</v>
      </c>
      <c r="DX5" s="20">
        <v>1</v>
      </c>
      <c r="DY5" s="20">
        <v>1</v>
      </c>
      <c r="DZ5" s="20">
        <v>1</v>
      </c>
      <c r="EA5" s="20">
        <v>1</v>
      </c>
      <c r="EB5" s="20">
        <v>1</v>
      </c>
      <c r="EC5" s="20">
        <v>1</v>
      </c>
      <c r="ED5" s="20">
        <v>1</v>
      </c>
      <c r="EE5" s="20">
        <v>1</v>
      </c>
      <c r="EF5" s="20">
        <f>SUM(DV5:EE5)</f>
        <v>17</v>
      </c>
      <c r="EG5" s="19"/>
      <c r="EH5" s="22">
        <v>3</v>
      </c>
      <c r="EI5" s="22">
        <v>5</v>
      </c>
      <c r="EJ5" s="22">
        <v>5</v>
      </c>
      <c r="EK5" s="22">
        <v>5</v>
      </c>
      <c r="EL5" s="22">
        <v>5</v>
      </c>
      <c r="EM5" s="22">
        <v>4</v>
      </c>
      <c r="EN5" s="22">
        <v>5</v>
      </c>
      <c r="EO5" s="22">
        <v>5</v>
      </c>
      <c r="EP5" s="22">
        <v>5</v>
      </c>
      <c r="EQ5" s="22">
        <v>5</v>
      </c>
      <c r="ER5" s="22">
        <f>SUM(EH5:EQ5)</f>
        <v>47</v>
      </c>
      <c r="ES5" s="19"/>
    </row>
    <row r="6" spans="1:149" ht="16.5" customHeight="1">
      <c r="A6" s="61">
        <v>3</v>
      </c>
      <c r="B6" s="61">
        <v>1</v>
      </c>
      <c r="C6" s="59">
        <v>44223</v>
      </c>
      <c r="D6" s="60">
        <v>11</v>
      </c>
      <c r="E6" s="61">
        <v>2</v>
      </c>
      <c r="F6" s="61">
        <v>0</v>
      </c>
      <c r="G6" s="61">
        <v>0</v>
      </c>
      <c r="H6" s="98">
        <v>13.5</v>
      </c>
      <c r="I6" s="98">
        <v>0.3</v>
      </c>
      <c r="J6" s="104">
        <f t="shared" si="8"/>
        <v>-1.2039728043259361</v>
      </c>
      <c r="K6" s="98">
        <v>227</v>
      </c>
      <c r="L6" s="93">
        <f t="shared" si="9"/>
        <v>5.4249500174814029</v>
      </c>
      <c r="M6" s="101">
        <v>32</v>
      </c>
      <c r="N6" s="101">
        <f t="shared" si="10"/>
        <v>3.4657359027997265</v>
      </c>
      <c r="O6" s="101">
        <v>2.1800000000000002</v>
      </c>
      <c r="P6" s="61">
        <v>80</v>
      </c>
      <c r="Q6" s="101">
        <v>2.44</v>
      </c>
      <c r="R6" s="61">
        <v>75</v>
      </c>
      <c r="S6" s="61">
        <v>89</v>
      </c>
      <c r="T6" s="101">
        <v>2.39</v>
      </c>
      <c r="U6" s="61">
        <v>89</v>
      </c>
      <c r="V6" s="61">
        <v>11</v>
      </c>
      <c r="W6" s="93">
        <f t="shared" si="11"/>
        <v>2.3978952727983707</v>
      </c>
      <c r="X6" s="93">
        <v>50</v>
      </c>
      <c r="Y6" s="93">
        <f t="shared" si="12"/>
        <v>3.912023005428146</v>
      </c>
      <c r="Z6" s="61">
        <v>1</v>
      </c>
      <c r="AA6" s="61">
        <v>1</v>
      </c>
      <c r="AB6" s="61">
        <v>0</v>
      </c>
      <c r="AC6" s="61">
        <v>1</v>
      </c>
      <c r="AD6" s="61">
        <v>1</v>
      </c>
      <c r="AE6" s="61">
        <v>0</v>
      </c>
      <c r="AF6" s="61">
        <v>1</v>
      </c>
      <c r="AG6" s="61">
        <v>0</v>
      </c>
      <c r="AH6" s="61">
        <v>0</v>
      </c>
      <c r="AI6" s="17">
        <v>2</v>
      </c>
      <c r="AJ6" s="17">
        <v>2</v>
      </c>
      <c r="AK6" s="17">
        <v>3</v>
      </c>
      <c r="AL6" s="17">
        <v>2</v>
      </c>
      <c r="AM6" s="17">
        <v>5</v>
      </c>
      <c r="AN6" s="17">
        <v>5</v>
      </c>
      <c r="AO6" s="17">
        <v>5</v>
      </c>
      <c r="AP6" s="17">
        <f t="shared" si="0"/>
        <v>24</v>
      </c>
      <c r="AQ6" s="18">
        <v>1</v>
      </c>
      <c r="AR6" s="18">
        <v>1</v>
      </c>
      <c r="AS6" s="18">
        <v>1</v>
      </c>
      <c r="AT6" s="18">
        <v>1</v>
      </c>
      <c r="AU6" s="18">
        <v>1</v>
      </c>
      <c r="AV6" s="18">
        <f t="shared" si="1"/>
        <v>5</v>
      </c>
      <c r="AW6" s="19"/>
      <c r="AX6" s="20">
        <v>5</v>
      </c>
      <c r="AY6" s="20">
        <v>3</v>
      </c>
      <c r="AZ6" s="20">
        <v>0</v>
      </c>
      <c r="BA6" s="20">
        <v>1</v>
      </c>
      <c r="BB6" s="20">
        <v>1</v>
      </c>
      <c r="BC6" s="20">
        <v>1</v>
      </c>
      <c r="BD6" s="20">
        <v>1</v>
      </c>
      <c r="BE6" s="20">
        <v>1</v>
      </c>
      <c r="BF6" s="20">
        <v>1</v>
      </c>
      <c r="BG6" s="20">
        <v>1</v>
      </c>
      <c r="BH6" s="20">
        <f t="shared" si="2"/>
        <v>15</v>
      </c>
      <c r="BI6" s="19"/>
      <c r="BJ6" s="22">
        <v>2</v>
      </c>
      <c r="BK6" s="22">
        <v>4</v>
      </c>
      <c r="BL6" s="22">
        <v>3</v>
      </c>
      <c r="BM6" s="22">
        <v>5</v>
      </c>
      <c r="BN6" s="22">
        <v>3</v>
      </c>
      <c r="BO6" s="22">
        <v>5</v>
      </c>
      <c r="BP6" s="22">
        <v>5</v>
      </c>
      <c r="BQ6" s="22">
        <v>5</v>
      </c>
      <c r="BR6" s="22">
        <v>4</v>
      </c>
      <c r="BS6" s="22">
        <v>5</v>
      </c>
      <c r="BT6" s="22">
        <f t="shared" si="3"/>
        <v>41</v>
      </c>
      <c r="BU6" s="56"/>
      <c r="BV6" s="18">
        <v>1</v>
      </c>
      <c r="BW6" s="18">
        <v>1</v>
      </c>
      <c r="BX6" s="18">
        <v>1</v>
      </c>
      <c r="BY6" s="18">
        <v>1</v>
      </c>
      <c r="BZ6" s="18">
        <v>1</v>
      </c>
      <c r="CA6" s="18">
        <f t="shared" si="4"/>
        <v>5</v>
      </c>
      <c r="CB6" s="19"/>
      <c r="CC6" s="20">
        <v>5</v>
      </c>
      <c r="CD6" s="20">
        <v>3</v>
      </c>
      <c r="CE6" s="20">
        <v>1</v>
      </c>
      <c r="CF6" s="20">
        <v>1</v>
      </c>
      <c r="CG6" s="20">
        <v>1</v>
      </c>
      <c r="CH6" s="20">
        <v>1</v>
      </c>
      <c r="CI6" s="20">
        <v>1</v>
      </c>
      <c r="CJ6" s="20">
        <v>1</v>
      </c>
      <c r="CK6" s="20">
        <v>1</v>
      </c>
      <c r="CL6" s="20">
        <v>1</v>
      </c>
      <c r="CM6" s="20">
        <f t="shared" si="5"/>
        <v>16</v>
      </c>
      <c r="CN6" s="19"/>
      <c r="CO6" s="22">
        <v>3</v>
      </c>
      <c r="CP6" s="22">
        <v>5</v>
      </c>
      <c r="CQ6" s="22">
        <v>5</v>
      </c>
      <c r="CR6" s="22">
        <v>5</v>
      </c>
      <c r="CS6" s="22">
        <v>5</v>
      </c>
      <c r="CT6" s="22">
        <v>5</v>
      </c>
      <c r="CU6" s="22">
        <v>5</v>
      </c>
      <c r="CV6" s="22">
        <v>5</v>
      </c>
      <c r="CW6" s="22">
        <v>5</v>
      </c>
      <c r="CX6" s="22">
        <v>5</v>
      </c>
      <c r="CY6" s="22">
        <f t="shared" si="6"/>
        <v>48</v>
      </c>
      <c r="CZ6" s="19"/>
      <c r="DA6" s="57">
        <v>5</v>
      </c>
      <c r="DB6" s="21">
        <v>3</v>
      </c>
      <c r="DC6" s="21">
        <v>5</v>
      </c>
      <c r="DD6" s="21">
        <v>5</v>
      </c>
      <c r="DE6" s="21">
        <v>5</v>
      </c>
      <c r="DF6" s="56">
        <f t="shared" si="7"/>
        <v>23</v>
      </c>
      <c r="DG6" s="58">
        <v>2</v>
      </c>
      <c r="DH6" s="17">
        <v>2</v>
      </c>
      <c r="DI6" s="17">
        <v>2</v>
      </c>
      <c r="DJ6" s="17">
        <v>2</v>
      </c>
      <c r="DK6" s="17">
        <v>5</v>
      </c>
      <c r="DL6" s="17">
        <v>5</v>
      </c>
      <c r="DM6" s="17">
        <v>5</v>
      </c>
      <c r="DN6" s="19">
        <f t="shared" si="13"/>
        <v>23</v>
      </c>
      <c r="DO6" s="18">
        <v>1</v>
      </c>
      <c r="DP6" s="18">
        <v>1</v>
      </c>
      <c r="DQ6" s="18">
        <v>1</v>
      </c>
      <c r="DR6" s="18">
        <v>1</v>
      </c>
      <c r="DS6" s="18">
        <v>1</v>
      </c>
      <c r="DT6" s="18">
        <f t="shared" si="14"/>
        <v>5</v>
      </c>
      <c r="DU6" s="19"/>
      <c r="DV6" s="20">
        <v>4</v>
      </c>
      <c r="DW6" s="20">
        <v>3</v>
      </c>
      <c r="DX6" s="20">
        <v>1</v>
      </c>
      <c r="DY6" s="20">
        <v>1</v>
      </c>
      <c r="DZ6" s="20">
        <v>1</v>
      </c>
      <c r="EA6" s="20">
        <v>1</v>
      </c>
      <c r="EB6" s="20">
        <v>1</v>
      </c>
      <c r="EC6" s="20">
        <v>1</v>
      </c>
      <c r="ED6" s="20">
        <v>1</v>
      </c>
      <c r="EE6" s="20">
        <v>1</v>
      </c>
      <c r="EF6" s="20">
        <f t="shared" ref="EF6:EF33" si="15">SUM(DV6:EE6)</f>
        <v>15</v>
      </c>
      <c r="EG6" s="19"/>
      <c r="EH6" s="22">
        <v>4</v>
      </c>
      <c r="EI6" s="22">
        <v>5</v>
      </c>
      <c r="EJ6" s="22">
        <v>5</v>
      </c>
      <c r="EK6" s="22">
        <v>5</v>
      </c>
      <c r="EL6" s="22">
        <v>5</v>
      </c>
      <c r="EM6" s="22">
        <v>5</v>
      </c>
      <c r="EN6" s="22">
        <v>5</v>
      </c>
      <c r="EO6" s="22">
        <v>5</v>
      </c>
      <c r="EP6" s="22">
        <v>5</v>
      </c>
      <c r="EQ6" s="22">
        <v>5</v>
      </c>
      <c r="ER6" s="22">
        <f t="shared" ref="ER6:ER33" si="16">SUM(EH6:EQ6)</f>
        <v>49</v>
      </c>
      <c r="ES6" s="19"/>
    </row>
    <row r="7" spans="1:149" ht="16.5" customHeight="1">
      <c r="A7" s="61">
        <v>4</v>
      </c>
      <c r="B7" s="61">
        <v>1</v>
      </c>
      <c r="C7" s="59">
        <v>44223</v>
      </c>
      <c r="D7" s="60">
        <v>14.7</v>
      </c>
      <c r="E7" s="61">
        <v>2</v>
      </c>
      <c r="F7" s="61">
        <v>0</v>
      </c>
      <c r="G7" s="61">
        <v>0</v>
      </c>
      <c r="H7" s="98">
        <v>15.6</v>
      </c>
      <c r="I7" s="98">
        <v>2.6</v>
      </c>
      <c r="J7" s="104">
        <f t="shared" si="8"/>
        <v>0.95551144502743635</v>
      </c>
      <c r="K7" s="98">
        <v>328.4</v>
      </c>
      <c r="L7" s="93">
        <f t="shared" si="9"/>
        <v>5.7942323775782727</v>
      </c>
      <c r="M7" s="101">
        <v>6.37</v>
      </c>
      <c r="N7" s="101">
        <f t="shared" si="10"/>
        <v>1.8515994695840721</v>
      </c>
      <c r="O7" s="101">
        <v>2.44</v>
      </c>
      <c r="P7" s="61">
        <v>70</v>
      </c>
      <c r="Q7" s="101">
        <v>2.4500000000000002</v>
      </c>
      <c r="R7" s="61">
        <v>58</v>
      </c>
      <c r="S7" s="61">
        <v>99</v>
      </c>
      <c r="T7" s="101">
        <v>5.8</v>
      </c>
      <c r="U7" s="61">
        <v>156</v>
      </c>
      <c r="V7" s="61">
        <v>11</v>
      </c>
      <c r="W7" s="93">
        <f t="shared" si="11"/>
        <v>2.3978952727983707</v>
      </c>
      <c r="X7" s="93">
        <v>5.42</v>
      </c>
      <c r="Y7" s="93">
        <f t="shared" si="12"/>
        <v>1.6900958154515549</v>
      </c>
      <c r="Z7" s="61">
        <v>1</v>
      </c>
      <c r="AA7" s="61">
        <v>1</v>
      </c>
      <c r="AB7" s="61">
        <v>0</v>
      </c>
      <c r="AC7" s="61">
        <v>0</v>
      </c>
      <c r="AD7" s="61">
        <v>0</v>
      </c>
      <c r="AE7" s="61">
        <v>0</v>
      </c>
      <c r="AF7" s="61">
        <v>0</v>
      </c>
      <c r="AG7" s="61">
        <v>0</v>
      </c>
      <c r="AH7" s="61">
        <v>1</v>
      </c>
      <c r="AI7" s="17">
        <v>3</v>
      </c>
      <c r="AJ7" s="17">
        <v>3</v>
      </c>
      <c r="AK7" s="17">
        <v>5</v>
      </c>
      <c r="AL7" s="17">
        <v>5</v>
      </c>
      <c r="AM7" s="17">
        <v>2</v>
      </c>
      <c r="AN7" s="17" t="s">
        <v>41</v>
      </c>
      <c r="AO7" s="17" t="s">
        <v>41</v>
      </c>
      <c r="AP7" s="17">
        <f t="shared" si="0"/>
        <v>18</v>
      </c>
      <c r="AQ7" s="18">
        <v>1</v>
      </c>
      <c r="AR7" s="18">
        <v>1</v>
      </c>
      <c r="AS7" s="18">
        <v>1</v>
      </c>
      <c r="AT7" s="18">
        <v>0</v>
      </c>
      <c r="AU7" s="18">
        <v>1</v>
      </c>
      <c r="AV7" s="18">
        <f t="shared" si="1"/>
        <v>4</v>
      </c>
      <c r="AW7" s="19"/>
      <c r="AX7" s="20">
        <v>4</v>
      </c>
      <c r="AY7" s="20">
        <v>3</v>
      </c>
      <c r="AZ7" s="20">
        <v>0</v>
      </c>
      <c r="BA7" s="20">
        <v>0</v>
      </c>
      <c r="BB7" s="20">
        <v>0</v>
      </c>
      <c r="BC7" s="20">
        <v>1</v>
      </c>
      <c r="BD7" s="20">
        <v>1</v>
      </c>
      <c r="BE7" s="20">
        <v>0</v>
      </c>
      <c r="BF7" s="20">
        <v>0</v>
      </c>
      <c r="BG7" s="20">
        <v>1</v>
      </c>
      <c r="BH7" s="20">
        <f t="shared" si="2"/>
        <v>10</v>
      </c>
      <c r="BI7" s="19"/>
      <c r="BJ7" s="22">
        <v>5</v>
      </c>
      <c r="BK7" s="22">
        <v>3</v>
      </c>
      <c r="BL7" s="22">
        <v>5</v>
      </c>
      <c r="BM7" s="22">
        <v>5</v>
      </c>
      <c r="BN7" s="22">
        <v>5</v>
      </c>
      <c r="BO7" s="22">
        <v>2</v>
      </c>
      <c r="BP7" s="22">
        <v>5</v>
      </c>
      <c r="BQ7" s="22">
        <v>5</v>
      </c>
      <c r="BR7" s="22">
        <v>5</v>
      </c>
      <c r="BS7" s="22">
        <v>4</v>
      </c>
      <c r="BT7" s="22">
        <f t="shared" si="3"/>
        <v>44</v>
      </c>
      <c r="BU7" s="56"/>
      <c r="BV7" s="18">
        <v>1</v>
      </c>
      <c r="BW7" s="18">
        <v>1</v>
      </c>
      <c r="BX7" s="18">
        <v>1</v>
      </c>
      <c r="BY7" s="18">
        <v>1</v>
      </c>
      <c r="BZ7" s="18">
        <v>1</v>
      </c>
      <c r="CA7" s="18">
        <f t="shared" si="4"/>
        <v>5</v>
      </c>
      <c r="CB7" s="19"/>
      <c r="CC7" s="20">
        <v>5</v>
      </c>
      <c r="CD7" s="20">
        <v>3</v>
      </c>
      <c r="CE7" s="20">
        <v>1</v>
      </c>
      <c r="CF7" s="20">
        <v>1</v>
      </c>
      <c r="CG7" s="20">
        <v>1</v>
      </c>
      <c r="CH7" s="20">
        <v>1</v>
      </c>
      <c r="CI7" s="20">
        <v>1</v>
      </c>
      <c r="CJ7" s="20">
        <v>0</v>
      </c>
      <c r="CK7" s="20">
        <v>1</v>
      </c>
      <c r="CL7" s="20">
        <v>1</v>
      </c>
      <c r="CM7" s="20">
        <f t="shared" si="5"/>
        <v>15</v>
      </c>
      <c r="CN7" s="19"/>
      <c r="CO7" s="22">
        <v>5</v>
      </c>
      <c r="CP7" s="22">
        <v>5</v>
      </c>
      <c r="CQ7" s="22">
        <v>5</v>
      </c>
      <c r="CR7" s="22">
        <v>5</v>
      </c>
      <c r="CS7" s="22">
        <v>5</v>
      </c>
      <c r="CT7" s="22">
        <v>4</v>
      </c>
      <c r="CU7" s="22">
        <v>5</v>
      </c>
      <c r="CV7" s="22">
        <v>5</v>
      </c>
      <c r="CW7" s="22">
        <v>5</v>
      </c>
      <c r="CX7" s="22">
        <v>5</v>
      </c>
      <c r="CY7" s="22">
        <f t="shared" si="6"/>
        <v>49</v>
      </c>
      <c r="CZ7" s="19"/>
      <c r="DA7" s="57">
        <v>5</v>
      </c>
      <c r="DB7" s="21">
        <v>5</v>
      </c>
      <c r="DC7" s="21">
        <v>5</v>
      </c>
      <c r="DD7" s="21">
        <v>5</v>
      </c>
      <c r="DE7" s="21">
        <v>5</v>
      </c>
      <c r="DF7" s="56">
        <f t="shared" si="7"/>
        <v>25</v>
      </c>
      <c r="DG7" s="58"/>
      <c r="DH7" s="17"/>
      <c r="DI7" s="17"/>
      <c r="DJ7" s="17"/>
      <c r="DK7" s="17"/>
      <c r="DL7" s="17"/>
      <c r="DM7" s="17"/>
      <c r="DN7" s="19">
        <f t="shared" si="13"/>
        <v>0</v>
      </c>
      <c r="DO7" s="18"/>
      <c r="DP7" s="18"/>
      <c r="DQ7" s="18"/>
      <c r="DR7" s="18"/>
      <c r="DS7" s="18"/>
      <c r="DT7" s="18">
        <f t="shared" si="14"/>
        <v>0</v>
      </c>
      <c r="DU7" s="19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>
        <f t="shared" si="15"/>
        <v>0</v>
      </c>
      <c r="EG7" s="19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>
        <f t="shared" si="16"/>
        <v>0</v>
      </c>
      <c r="ES7" s="19"/>
    </row>
    <row r="8" spans="1:149" ht="16.5" customHeight="1">
      <c r="A8" s="61">
        <v>5</v>
      </c>
      <c r="B8" s="61">
        <v>1</v>
      </c>
      <c r="C8" s="59">
        <v>44235</v>
      </c>
      <c r="D8" s="60">
        <v>12.5</v>
      </c>
      <c r="E8" s="61">
        <v>2</v>
      </c>
      <c r="F8" s="61">
        <v>0</v>
      </c>
      <c r="G8" s="61">
        <v>0</v>
      </c>
      <c r="H8" s="98">
        <v>14.1</v>
      </c>
      <c r="I8" s="98">
        <v>6.9</v>
      </c>
      <c r="J8" s="104">
        <f t="shared" si="8"/>
        <v>1.9315214116032138</v>
      </c>
      <c r="K8" s="98">
        <v>190</v>
      </c>
      <c r="L8" s="93">
        <f t="shared" si="9"/>
        <v>5.2470240721604862</v>
      </c>
      <c r="M8" s="101">
        <v>107</v>
      </c>
      <c r="N8" s="101">
        <f t="shared" si="10"/>
        <v>4.6728288344619058</v>
      </c>
      <c r="O8" s="101">
        <v>2.72</v>
      </c>
      <c r="P8" s="61">
        <v>92</v>
      </c>
      <c r="Q8" s="101">
        <v>2.92</v>
      </c>
      <c r="R8" s="61">
        <v>82</v>
      </c>
      <c r="S8" s="61">
        <v>93</v>
      </c>
      <c r="T8" s="101">
        <v>4.0199999999999996</v>
      </c>
      <c r="U8" s="61">
        <v>134</v>
      </c>
      <c r="V8" s="61">
        <v>48</v>
      </c>
      <c r="W8" s="93">
        <f t="shared" si="11"/>
        <v>3.8712010109078911</v>
      </c>
      <c r="X8" s="93">
        <v>3.87</v>
      </c>
      <c r="Y8" s="93">
        <f t="shared" si="12"/>
        <v>1.3532545070416904</v>
      </c>
      <c r="Z8" s="61">
        <v>1</v>
      </c>
      <c r="AA8" s="61">
        <v>1</v>
      </c>
      <c r="AB8" s="61">
        <v>0</v>
      </c>
      <c r="AC8" s="61">
        <v>0</v>
      </c>
      <c r="AD8" s="61">
        <v>1</v>
      </c>
      <c r="AE8" s="61">
        <v>0</v>
      </c>
      <c r="AF8" s="61">
        <v>1</v>
      </c>
      <c r="AG8" s="61">
        <v>1</v>
      </c>
      <c r="AH8" s="61">
        <v>1</v>
      </c>
      <c r="AI8" s="17">
        <v>5</v>
      </c>
      <c r="AJ8" s="17">
        <v>5</v>
      </c>
      <c r="AK8" s="17">
        <v>5</v>
      </c>
      <c r="AL8" s="17">
        <v>5</v>
      </c>
      <c r="AM8" s="17">
        <v>3</v>
      </c>
      <c r="AN8" s="17" t="s">
        <v>41</v>
      </c>
      <c r="AO8" s="17" t="s">
        <v>41</v>
      </c>
      <c r="AP8" s="17">
        <f t="shared" si="0"/>
        <v>23</v>
      </c>
      <c r="AQ8" s="18">
        <v>1</v>
      </c>
      <c r="AR8" s="18">
        <v>1</v>
      </c>
      <c r="AS8" s="18">
        <v>1</v>
      </c>
      <c r="AT8" s="18">
        <v>1</v>
      </c>
      <c r="AU8" s="18">
        <v>0</v>
      </c>
      <c r="AV8" s="18">
        <f t="shared" si="1"/>
        <v>4</v>
      </c>
      <c r="AW8" s="19"/>
      <c r="AX8" s="20">
        <v>3</v>
      </c>
      <c r="AY8" s="20">
        <v>3</v>
      </c>
      <c r="AZ8" s="20">
        <v>1</v>
      </c>
      <c r="BA8" s="20">
        <v>1</v>
      </c>
      <c r="BB8" s="20">
        <v>1</v>
      </c>
      <c r="BC8" s="20">
        <v>1</v>
      </c>
      <c r="BD8" s="20">
        <v>1</v>
      </c>
      <c r="BE8" s="20">
        <v>1</v>
      </c>
      <c r="BF8" s="20">
        <v>1</v>
      </c>
      <c r="BG8" s="20">
        <v>1</v>
      </c>
      <c r="BH8" s="20">
        <f t="shared" si="2"/>
        <v>14</v>
      </c>
      <c r="BI8" s="19"/>
      <c r="BJ8" s="22">
        <v>2</v>
      </c>
      <c r="BK8" s="22">
        <v>3</v>
      </c>
      <c r="BL8" s="22">
        <v>4</v>
      </c>
      <c r="BM8" s="22">
        <v>5</v>
      </c>
      <c r="BN8" s="22">
        <v>4</v>
      </c>
      <c r="BO8" s="22">
        <v>4</v>
      </c>
      <c r="BP8" s="22">
        <v>4</v>
      </c>
      <c r="BQ8" s="22">
        <v>3</v>
      </c>
      <c r="BR8" s="22">
        <v>4</v>
      </c>
      <c r="BS8" s="22">
        <v>4</v>
      </c>
      <c r="BT8" s="22">
        <f t="shared" si="3"/>
        <v>37</v>
      </c>
      <c r="BU8" s="56"/>
      <c r="BV8" s="18">
        <v>1</v>
      </c>
      <c r="BW8" s="18">
        <v>1</v>
      </c>
      <c r="BX8" s="18">
        <v>1</v>
      </c>
      <c r="BY8" s="18">
        <v>1</v>
      </c>
      <c r="BZ8" s="18">
        <v>1</v>
      </c>
      <c r="CA8" s="18">
        <f t="shared" si="4"/>
        <v>5</v>
      </c>
      <c r="CB8" s="19"/>
      <c r="CC8" s="20">
        <v>5</v>
      </c>
      <c r="CD8" s="20">
        <v>4</v>
      </c>
      <c r="CE8" s="20">
        <v>1</v>
      </c>
      <c r="CF8" s="20">
        <v>1</v>
      </c>
      <c r="CG8" s="20">
        <v>1</v>
      </c>
      <c r="CH8" s="20">
        <v>1</v>
      </c>
      <c r="CI8" s="20">
        <v>1</v>
      </c>
      <c r="CJ8" s="20">
        <v>1</v>
      </c>
      <c r="CK8" s="20">
        <v>1</v>
      </c>
      <c r="CL8" s="20">
        <v>1</v>
      </c>
      <c r="CM8" s="20">
        <f t="shared" si="5"/>
        <v>17</v>
      </c>
      <c r="CN8" s="19"/>
      <c r="CO8" s="22">
        <v>4</v>
      </c>
      <c r="CP8" s="22">
        <v>4</v>
      </c>
      <c r="CQ8" s="22">
        <v>5</v>
      </c>
      <c r="CR8" s="22">
        <v>4</v>
      </c>
      <c r="CS8" s="22">
        <v>4</v>
      </c>
      <c r="CT8" s="22">
        <v>4</v>
      </c>
      <c r="CU8" s="22">
        <v>5</v>
      </c>
      <c r="CV8" s="22">
        <v>4</v>
      </c>
      <c r="CW8" s="22">
        <v>4</v>
      </c>
      <c r="CX8" s="22">
        <v>4</v>
      </c>
      <c r="CY8" s="22">
        <f t="shared" si="6"/>
        <v>42</v>
      </c>
      <c r="CZ8" s="19"/>
      <c r="DA8" s="57">
        <v>5</v>
      </c>
      <c r="DB8" s="21">
        <v>4</v>
      </c>
      <c r="DC8" s="21">
        <v>4</v>
      </c>
      <c r="DD8" s="21">
        <v>5</v>
      </c>
      <c r="DE8" s="21">
        <v>5</v>
      </c>
      <c r="DF8" s="56">
        <f t="shared" si="7"/>
        <v>23</v>
      </c>
      <c r="DG8" s="58">
        <v>5</v>
      </c>
      <c r="DH8" s="17">
        <v>5</v>
      </c>
      <c r="DI8" s="17">
        <v>5</v>
      </c>
      <c r="DJ8" s="17">
        <v>5</v>
      </c>
      <c r="DK8" s="17">
        <v>4</v>
      </c>
      <c r="DL8" s="72" t="s">
        <v>67</v>
      </c>
      <c r="DM8" s="72" t="s">
        <v>67</v>
      </c>
      <c r="DN8" s="19">
        <f t="shared" si="13"/>
        <v>24</v>
      </c>
      <c r="DO8" s="18">
        <v>1</v>
      </c>
      <c r="DP8" s="18">
        <v>1</v>
      </c>
      <c r="DQ8" s="18">
        <v>1</v>
      </c>
      <c r="DR8" s="18">
        <v>1</v>
      </c>
      <c r="DS8" s="18">
        <v>1</v>
      </c>
      <c r="DT8" s="18">
        <f t="shared" si="14"/>
        <v>5</v>
      </c>
      <c r="DU8" s="19"/>
      <c r="DV8" s="20">
        <v>5</v>
      </c>
      <c r="DW8" s="20">
        <v>2</v>
      </c>
      <c r="DX8" s="20">
        <v>1</v>
      </c>
      <c r="DY8" s="20">
        <v>1</v>
      </c>
      <c r="DZ8" s="20">
        <v>1</v>
      </c>
      <c r="EA8" s="20">
        <v>1</v>
      </c>
      <c r="EB8" s="20">
        <v>1</v>
      </c>
      <c r="EC8" s="20">
        <v>0</v>
      </c>
      <c r="ED8" s="20">
        <v>1</v>
      </c>
      <c r="EE8" s="20">
        <v>1</v>
      </c>
      <c r="EF8" s="20">
        <f t="shared" si="15"/>
        <v>14</v>
      </c>
      <c r="EG8" s="19"/>
      <c r="EH8" s="22">
        <v>4</v>
      </c>
      <c r="EI8" s="22">
        <v>2</v>
      </c>
      <c r="EJ8" s="22">
        <v>4</v>
      </c>
      <c r="EK8" s="22">
        <v>4</v>
      </c>
      <c r="EL8" s="22">
        <v>4</v>
      </c>
      <c r="EM8" s="22">
        <v>4</v>
      </c>
      <c r="EN8" s="22">
        <v>5</v>
      </c>
      <c r="EO8" s="22">
        <v>5</v>
      </c>
      <c r="EP8" s="22">
        <v>5</v>
      </c>
      <c r="EQ8" s="22">
        <v>5</v>
      </c>
      <c r="ER8" s="22">
        <f t="shared" si="16"/>
        <v>42</v>
      </c>
      <c r="ES8" s="19"/>
    </row>
    <row r="9" spans="1:149" ht="16.5" customHeight="1">
      <c r="A9" s="61">
        <v>6</v>
      </c>
      <c r="B9" s="61">
        <v>1</v>
      </c>
      <c r="C9" s="59">
        <v>44237</v>
      </c>
      <c r="D9" s="60">
        <v>10.4</v>
      </c>
      <c r="E9" s="61">
        <v>1</v>
      </c>
      <c r="F9" s="61">
        <v>0</v>
      </c>
      <c r="G9" s="61">
        <v>0</v>
      </c>
      <c r="H9" s="98">
        <v>12.4</v>
      </c>
      <c r="I9" s="98">
        <v>2.5</v>
      </c>
      <c r="J9" s="104">
        <f t="shared" si="8"/>
        <v>0.91629073187415511</v>
      </c>
      <c r="K9" s="98">
        <v>88.2</v>
      </c>
      <c r="L9" s="93">
        <f t="shared" si="9"/>
        <v>4.4796069630127455</v>
      </c>
      <c r="M9" s="101">
        <v>7.35</v>
      </c>
      <c r="N9" s="101">
        <f t="shared" si="10"/>
        <v>1.9947003132247452</v>
      </c>
      <c r="O9" s="101">
        <v>2.1800000000000002</v>
      </c>
      <c r="P9" s="61">
        <v>91</v>
      </c>
      <c r="Q9" s="101">
        <v>2.5499999999999998</v>
      </c>
      <c r="R9" s="61">
        <v>97</v>
      </c>
      <c r="S9" s="61">
        <v>86</v>
      </c>
      <c r="T9" s="101">
        <v>2.46</v>
      </c>
      <c r="U9" s="61">
        <v>88</v>
      </c>
      <c r="V9" s="61">
        <v>13</v>
      </c>
      <c r="W9" s="93">
        <f t="shared" si="11"/>
        <v>2.5649493574615367</v>
      </c>
      <c r="X9" s="93">
        <v>12</v>
      </c>
      <c r="Y9" s="93">
        <f t="shared" si="12"/>
        <v>2.4849066497880004</v>
      </c>
      <c r="Z9" s="61">
        <v>1</v>
      </c>
      <c r="AA9" s="61">
        <v>1</v>
      </c>
      <c r="AB9" s="61">
        <v>0</v>
      </c>
      <c r="AC9" s="61">
        <v>0</v>
      </c>
      <c r="AD9" s="61">
        <v>0</v>
      </c>
      <c r="AE9" s="61">
        <v>0</v>
      </c>
      <c r="AF9" s="61">
        <v>1</v>
      </c>
      <c r="AG9" s="61">
        <v>0</v>
      </c>
      <c r="AH9" s="61">
        <v>1</v>
      </c>
      <c r="AI9" s="17">
        <v>1</v>
      </c>
      <c r="AJ9" s="17">
        <v>1</v>
      </c>
      <c r="AK9" s="17">
        <v>3</v>
      </c>
      <c r="AL9" s="17">
        <v>3</v>
      </c>
      <c r="AM9" s="17">
        <v>4</v>
      </c>
      <c r="AN9" s="17">
        <v>5</v>
      </c>
      <c r="AO9" s="17">
        <v>5</v>
      </c>
      <c r="AP9" s="17">
        <f t="shared" si="0"/>
        <v>22</v>
      </c>
      <c r="AQ9" s="18">
        <v>0</v>
      </c>
      <c r="AR9" s="18">
        <v>1</v>
      </c>
      <c r="AS9" s="18">
        <v>1</v>
      </c>
      <c r="AT9" s="18">
        <v>1</v>
      </c>
      <c r="AU9" s="18">
        <v>1</v>
      </c>
      <c r="AV9" s="18">
        <f t="shared" si="1"/>
        <v>4</v>
      </c>
      <c r="AW9" s="19"/>
      <c r="AX9" s="20">
        <v>3</v>
      </c>
      <c r="AY9" s="20">
        <v>2</v>
      </c>
      <c r="AZ9" s="20">
        <v>0</v>
      </c>
      <c r="BA9" s="20">
        <v>1</v>
      </c>
      <c r="BB9" s="20">
        <v>1</v>
      </c>
      <c r="BC9" s="20">
        <v>1</v>
      </c>
      <c r="BD9" s="20">
        <v>0</v>
      </c>
      <c r="BE9" s="20">
        <v>1</v>
      </c>
      <c r="BF9" s="20">
        <v>1</v>
      </c>
      <c r="BG9" s="20">
        <v>1</v>
      </c>
      <c r="BH9" s="20">
        <f t="shared" si="2"/>
        <v>11</v>
      </c>
      <c r="BI9" s="19"/>
      <c r="BJ9" s="22">
        <v>3</v>
      </c>
      <c r="BK9" s="22">
        <v>3</v>
      </c>
      <c r="BL9" s="22">
        <v>1</v>
      </c>
      <c r="BM9" s="22">
        <v>5</v>
      </c>
      <c r="BN9" s="22">
        <v>5</v>
      </c>
      <c r="BO9" s="22">
        <v>3</v>
      </c>
      <c r="BP9" s="22">
        <v>5</v>
      </c>
      <c r="BQ9" s="22">
        <v>5</v>
      </c>
      <c r="BR9" s="22">
        <v>5</v>
      </c>
      <c r="BS9" s="22">
        <v>5</v>
      </c>
      <c r="BT9" s="22">
        <f t="shared" si="3"/>
        <v>40</v>
      </c>
      <c r="BU9" s="56"/>
      <c r="BV9" s="18">
        <v>1</v>
      </c>
      <c r="BW9" s="18">
        <v>1</v>
      </c>
      <c r="BX9" s="18">
        <v>1</v>
      </c>
      <c r="BY9" s="18">
        <v>1</v>
      </c>
      <c r="BZ9" s="18">
        <v>1</v>
      </c>
      <c r="CA9" s="18">
        <f t="shared" si="4"/>
        <v>5</v>
      </c>
      <c r="CB9" s="19"/>
      <c r="CC9" s="20">
        <v>5</v>
      </c>
      <c r="CD9" s="20">
        <v>2</v>
      </c>
      <c r="CE9" s="20">
        <v>1</v>
      </c>
      <c r="CF9" s="20">
        <v>1</v>
      </c>
      <c r="CG9" s="20">
        <v>0</v>
      </c>
      <c r="CH9" s="20">
        <v>1</v>
      </c>
      <c r="CI9" s="20">
        <v>1</v>
      </c>
      <c r="CJ9" s="20">
        <v>1</v>
      </c>
      <c r="CK9" s="20">
        <v>1</v>
      </c>
      <c r="CL9" s="20">
        <v>1</v>
      </c>
      <c r="CM9" s="20">
        <f t="shared" si="5"/>
        <v>14</v>
      </c>
      <c r="CN9" s="19"/>
      <c r="CO9" s="22">
        <v>5</v>
      </c>
      <c r="CP9" s="22">
        <v>5</v>
      </c>
      <c r="CQ9" s="22">
        <v>5</v>
      </c>
      <c r="CR9" s="22">
        <v>5</v>
      </c>
      <c r="CS9" s="22">
        <v>5</v>
      </c>
      <c r="CT9" s="22">
        <v>5</v>
      </c>
      <c r="CU9" s="22">
        <v>5</v>
      </c>
      <c r="CV9" s="22">
        <v>5</v>
      </c>
      <c r="CW9" s="22">
        <v>5</v>
      </c>
      <c r="CX9" s="22">
        <v>5</v>
      </c>
      <c r="CY9" s="22">
        <f t="shared" si="6"/>
        <v>50</v>
      </c>
      <c r="CZ9" s="19"/>
      <c r="DA9" s="57">
        <v>5</v>
      </c>
      <c r="DB9" s="21">
        <v>3</v>
      </c>
      <c r="DC9" s="21">
        <v>5</v>
      </c>
      <c r="DD9" s="21">
        <v>3</v>
      </c>
      <c r="DE9" s="21">
        <v>1</v>
      </c>
      <c r="DF9" s="56">
        <f t="shared" si="7"/>
        <v>17</v>
      </c>
      <c r="DG9" s="58">
        <v>2</v>
      </c>
      <c r="DH9" s="17">
        <v>2</v>
      </c>
      <c r="DI9" s="17">
        <v>2</v>
      </c>
      <c r="DJ9" s="17">
        <v>3</v>
      </c>
      <c r="DK9" s="17">
        <v>3</v>
      </c>
      <c r="DL9" s="17">
        <v>5</v>
      </c>
      <c r="DM9" s="17">
        <v>5</v>
      </c>
      <c r="DN9" s="19">
        <f t="shared" si="13"/>
        <v>22</v>
      </c>
      <c r="DO9" s="18">
        <v>1</v>
      </c>
      <c r="DP9" s="18">
        <v>1</v>
      </c>
      <c r="DQ9" s="18">
        <v>1</v>
      </c>
      <c r="DR9" s="18">
        <v>1</v>
      </c>
      <c r="DS9" s="18">
        <v>1</v>
      </c>
      <c r="DT9" s="18">
        <f t="shared" si="14"/>
        <v>5</v>
      </c>
      <c r="DU9" s="19"/>
      <c r="DV9" s="20">
        <v>5</v>
      </c>
      <c r="DW9" s="20">
        <v>3</v>
      </c>
      <c r="DX9" s="20">
        <v>1</v>
      </c>
      <c r="DY9" s="20">
        <v>1</v>
      </c>
      <c r="DZ9" s="20">
        <v>1</v>
      </c>
      <c r="EA9" s="20">
        <v>1</v>
      </c>
      <c r="EB9" s="20">
        <v>1</v>
      </c>
      <c r="EC9" s="20">
        <v>1</v>
      </c>
      <c r="ED9" s="20">
        <v>1</v>
      </c>
      <c r="EE9" s="20">
        <v>1</v>
      </c>
      <c r="EF9" s="20">
        <f t="shared" si="15"/>
        <v>16</v>
      </c>
      <c r="EG9" s="19"/>
      <c r="EH9" s="22">
        <v>5</v>
      </c>
      <c r="EI9" s="22">
        <v>5</v>
      </c>
      <c r="EJ9" s="22">
        <v>4</v>
      </c>
      <c r="EK9" s="22">
        <v>5</v>
      </c>
      <c r="EL9" s="22">
        <v>5</v>
      </c>
      <c r="EM9" s="22">
        <v>5</v>
      </c>
      <c r="EN9" s="22">
        <v>5</v>
      </c>
      <c r="EO9" s="22">
        <v>5</v>
      </c>
      <c r="EP9" s="22">
        <v>5</v>
      </c>
      <c r="EQ9" s="22">
        <v>5</v>
      </c>
      <c r="ER9" s="22">
        <f t="shared" si="16"/>
        <v>49</v>
      </c>
      <c r="ES9" s="19"/>
    </row>
    <row r="10" spans="1:149" ht="16.5" customHeight="1">
      <c r="A10" s="61">
        <v>7</v>
      </c>
      <c r="B10" s="61">
        <v>1</v>
      </c>
      <c r="C10" s="77">
        <v>44244</v>
      </c>
      <c r="D10" s="60">
        <v>15</v>
      </c>
      <c r="E10" s="61">
        <v>2</v>
      </c>
      <c r="F10" s="61">
        <v>0</v>
      </c>
      <c r="G10" s="61">
        <v>0</v>
      </c>
      <c r="H10" s="98">
        <v>14.9</v>
      </c>
      <c r="I10" s="98">
        <v>14.7</v>
      </c>
      <c r="J10" s="104">
        <f t="shared" si="8"/>
        <v>2.6878474937846906</v>
      </c>
      <c r="K10" s="98">
        <v>1676.7</v>
      </c>
      <c r="L10" s="93">
        <f t="shared" si="9"/>
        <v>7.424582854943762</v>
      </c>
      <c r="M10" s="101">
        <v>98.6</v>
      </c>
      <c r="N10" s="101">
        <f t="shared" si="10"/>
        <v>4.5910712616085894</v>
      </c>
      <c r="O10" s="101">
        <v>2.27</v>
      </c>
      <c r="P10" s="61">
        <v>69</v>
      </c>
      <c r="Q10" s="101">
        <v>2.9</v>
      </c>
      <c r="R10" s="61">
        <v>73</v>
      </c>
      <c r="S10" s="61">
        <v>78</v>
      </c>
      <c r="T10" s="101">
        <v>1.94</v>
      </c>
      <c r="U10" s="61">
        <v>56</v>
      </c>
      <c r="V10" s="61">
        <v>110</v>
      </c>
      <c r="W10" s="93">
        <f t="shared" si="11"/>
        <v>4.7004803657924166</v>
      </c>
      <c r="X10" s="94">
        <v>0.1</v>
      </c>
      <c r="Y10" s="93">
        <f t="shared" si="12"/>
        <v>-2.3025850929940455</v>
      </c>
      <c r="Z10" s="76">
        <v>1</v>
      </c>
      <c r="AA10" s="76">
        <v>1</v>
      </c>
      <c r="AB10" s="76">
        <v>0</v>
      </c>
      <c r="AC10" s="71">
        <v>1</v>
      </c>
      <c r="AD10" s="61">
        <v>1</v>
      </c>
      <c r="AE10" s="61">
        <v>0</v>
      </c>
      <c r="AF10" s="61">
        <v>1</v>
      </c>
      <c r="AG10" s="61">
        <v>1</v>
      </c>
      <c r="AH10" s="61">
        <v>1</v>
      </c>
      <c r="AI10" s="17">
        <v>3</v>
      </c>
      <c r="AJ10" s="17">
        <v>2</v>
      </c>
      <c r="AK10" s="17">
        <v>2</v>
      </c>
      <c r="AL10" s="17">
        <v>4</v>
      </c>
      <c r="AM10" s="17">
        <v>2</v>
      </c>
      <c r="AN10" s="72" t="s">
        <v>61</v>
      </c>
      <c r="AO10" s="72" t="s">
        <v>61</v>
      </c>
      <c r="AP10" s="17">
        <f t="shared" si="0"/>
        <v>13</v>
      </c>
      <c r="AQ10" s="18">
        <v>1</v>
      </c>
      <c r="AR10" s="18">
        <v>1</v>
      </c>
      <c r="AS10" s="18">
        <v>1</v>
      </c>
      <c r="AT10" s="18">
        <v>0</v>
      </c>
      <c r="AU10" s="18">
        <v>1</v>
      </c>
      <c r="AV10" s="18">
        <f t="shared" si="1"/>
        <v>4</v>
      </c>
      <c r="AW10" s="19"/>
      <c r="AX10" s="20">
        <v>5</v>
      </c>
      <c r="AY10" s="20">
        <v>4</v>
      </c>
      <c r="AZ10" s="20">
        <v>0</v>
      </c>
      <c r="BA10" s="20">
        <v>1</v>
      </c>
      <c r="BB10" s="20">
        <v>0</v>
      </c>
      <c r="BC10" s="20">
        <v>1</v>
      </c>
      <c r="BD10" s="20">
        <v>1</v>
      </c>
      <c r="BE10" s="20">
        <v>1</v>
      </c>
      <c r="BF10" s="20">
        <v>1</v>
      </c>
      <c r="BG10" s="20">
        <v>1</v>
      </c>
      <c r="BH10" s="20">
        <f t="shared" si="2"/>
        <v>15</v>
      </c>
      <c r="BI10" s="19"/>
      <c r="BJ10" s="22">
        <v>3</v>
      </c>
      <c r="BK10" s="22">
        <v>5</v>
      </c>
      <c r="BL10" s="22">
        <v>5</v>
      </c>
      <c r="BM10" s="22">
        <v>5</v>
      </c>
      <c r="BN10" s="22">
        <v>5</v>
      </c>
      <c r="BO10" s="22">
        <v>5</v>
      </c>
      <c r="BP10" s="22">
        <v>5</v>
      </c>
      <c r="BQ10" s="22">
        <v>5</v>
      </c>
      <c r="BR10" s="22">
        <v>5</v>
      </c>
      <c r="BS10" s="22">
        <v>5</v>
      </c>
      <c r="BT10" s="22">
        <f t="shared" si="3"/>
        <v>48</v>
      </c>
      <c r="BU10" s="56"/>
      <c r="BV10" s="18">
        <v>1</v>
      </c>
      <c r="BW10" s="18">
        <v>1</v>
      </c>
      <c r="BX10" s="18">
        <v>1</v>
      </c>
      <c r="BY10" s="18">
        <v>1</v>
      </c>
      <c r="BZ10" s="18">
        <v>1</v>
      </c>
      <c r="CA10" s="18">
        <f t="shared" si="4"/>
        <v>5</v>
      </c>
      <c r="CB10" s="19"/>
      <c r="CC10" s="20">
        <v>5</v>
      </c>
      <c r="CD10" s="20">
        <v>4</v>
      </c>
      <c r="CE10" s="20">
        <v>1</v>
      </c>
      <c r="CF10" s="20">
        <v>1</v>
      </c>
      <c r="CG10" s="20">
        <v>1</v>
      </c>
      <c r="CH10" s="20">
        <v>1</v>
      </c>
      <c r="CI10" s="20">
        <v>1</v>
      </c>
      <c r="CJ10" s="20">
        <v>1</v>
      </c>
      <c r="CK10" s="20">
        <v>1</v>
      </c>
      <c r="CL10" s="20">
        <v>1</v>
      </c>
      <c r="CM10" s="20">
        <f t="shared" si="5"/>
        <v>17</v>
      </c>
      <c r="CN10" s="19"/>
      <c r="CO10" s="22">
        <v>5</v>
      </c>
      <c r="CP10" s="22">
        <v>5</v>
      </c>
      <c r="CQ10" s="22">
        <v>5</v>
      </c>
      <c r="CR10" s="22">
        <v>5</v>
      </c>
      <c r="CS10" s="22">
        <v>5</v>
      </c>
      <c r="CT10" s="22">
        <v>5</v>
      </c>
      <c r="CU10" s="22">
        <v>5</v>
      </c>
      <c r="CV10" s="22">
        <v>5</v>
      </c>
      <c r="CW10" s="22">
        <v>5</v>
      </c>
      <c r="CX10" s="22">
        <v>5</v>
      </c>
      <c r="CY10" s="22">
        <f t="shared" si="6"/>
        <v>50</v>
      </c>
      <c r="CZ10" s="19"/>
      <c r="DA10" s="57">
        <v>5</v>
      </c>
      <c r="DB10" s="21">
        <v>5</v>
      </c>
      <c r="DC10" s="21">
        <v>5</v>
      </c>
      <c r="DD10" s="21">
        <v>5</v>
      </c>
      <c r="DE10" s="21">
        <v>5</v>
      </c>
      <c r="DF10" s="56">
        <f t="shared" si="7"/>
        <v>25</v>
      </c>
      <c r="DG10" s="58">
        <v>4</v>
      </c>
      <c r="DH10" s="17">
        <v>5</v>
      </c>
      <c r="DI10" s="17">
        <v>4</v>
      </c>
      <c r="DJ10" s="17">
        <v>5</v>
      </c>
      <c r="DK10" s="17">
        <v>4</v>
      </c>
      <c r="DL10" s="72" t="s">
        <v>68</v>
      </c>
      <c r="DM10" s="72" t="s">
        <v>68</v>
      </c>
      <c r="DN10" s="19">
        <f t="shared" si="13"/>
        <v>22</v>
      </c>
      <c r="DO10" s="18">
        <v>1</v>
      </c>
      <c r="DP10" s="18">
        <v>1</v>
      </c>
      <c r="DQ10" s="18">
        <v>1</v>
      </c>
      <c r="DR10" s="18">
        <v>1</v>
      </c>
      <c r="DS10" s="18">
        <v>1</v>
      </c>
      <c r="DT10" s="18">
        <f t="shared" si="14"/>
        <v>5</v>
      </c>
      <c r="DU10" s="19"/>
      <c r="DV10" s="20">
        <v>5</v>
      </c>
      <c r="DW10" s="20">
        <v>4</v>
      </c>
      <c r="DX10" s="20">
        <v>1</v>
      </c>
      <c r="DY10" s="20">
        <v>1</v>
      </c>
      <c r="DZ10" s="20">
        <v>1</v>
      </c>
      <c r="EA10" s="20">
        <v>0</v>
      </c>
      <c r="EB10" s="20">
        <v>1</v>
      </c>
      <c r="EC10" s="20">
        <v>1</v>
      </c>
      <c r="ED10" s="20">
        <v>1</v>
      </c>
      <c r="EE10" s="20">
        <v>1</v>
      </c>
      <c r="EF10" s="20">
        <f t="shared" si="15"/>
        <v>16</v>
      </c>
      <c r="EG10" s="19"/>
      <c r="EH10" s="22">
        <v>3</v>
      </c>
      <c r="EI10" s="22">
        <v>4</v>
      </c>
      <c r="EJ10" s="22">
        <v>4</v>
      </c>
      <c r="EK10" s="22">
        <v>5</v>
      </c>
      <c r="EL10" s="22">
        <v>5</v>
      </c>
      <c r="EM10" s="22">
        <v>5</v>
      </c>
      <c r="EN10" s="22">
        <v>5</v>
      </c>
      <c r="EO10" s="22">
        <v>5</v>
      </c>
      <c r="EP10" s="22">
        <v>5</v>
      </c>
      <c r="EQ10" s="22">
        <v>5</v>
      </c>
      <c r="ER10" s="22">
        <f t="shared" si="16"/>
        <v>46</v>
      </c>
      <c r="ES10" s="19"/>
    </row>
    <row r="11" spans="1:149" ht="16.5" customHeight="1">
      <c r="A11" s="61">
        <v>8</v>
      </c>
      <c r="B11" s="61">
        <v>1</v>
      </c>
      <c r="C11" s="59">
        <v>44246</v>
      </c>
      <c r="D11" s="60">
        <v>12.7</v>
      </c>
      <c r="E11" s="61">
        <v>1</v>
      </c>
      <c r="F11" s="61">
        <v>0</v>
      </c>
      <c r="G11" s="61">
        <v>0</v>
      </c>
      <c r="H11" s="98">
        <v>12.9</v>
      </c>
      <c r="I11" s="98">
        <v>1.4</v>
      </c>
      <c r="J11" s="104">
        <f t="shared" si="8"/>
        <v>0.33647223662121289</v>
      </c>
      <c r="K11" s="98">
        <v>53.5</v>
      </c>
      <c r="L11" s="93">
        <f t="shared" si="9"/>
        <v>3.9796816539019608</v>
      </c>
      <c r="M11" s="101">
        <v>4.41</v>
      </c>
      <c r="N11" s="101">
        <f t="shared" si="10"/>
        <v>1.4838746894587547</v>
      </c>
      <c r="O11" s="101">
        <v>2.12</v>
      </c>
      <c r="P11" s="61">
        <v>70</v>
      </c>
      <c r="Q11" s="101">
        <v>3.14</v>
      </c>
      <c r="R11" s="61">
        <v>96</v>
      </c>
      <c r="S11" s="61">
        <v>67</v>
      </c>
      <c r="T11" s="101">
        <v>1.53</v>
      </c>
      <c r="U11" s="61">
        <v>45</v>
      </c>
      <c r="V11" s="61">
        <v>11</v>
      </c>
      <c r="W11" s="93">
        <f t="shared" si="11"/>
        <v>2.3978952727983707</v>
      </c>
      <c r="X11" s="95">
        <v>8</v>
      </c>
      <c r="Y11" s="93">
        <f t="shared" si="12"/>
        <v>2.0794415416798357</v>
      </c>
      <c r="Z11" s="71">
        <v>1</v>
      </c>
      <c r="AA11" s="71">
        <v>1</v>
      </c>
      <c r="AB11" s="71">
        <v>0</v>
      </c>
      <c r="AC11" s="61">
        <v>0</v>
      </c>
      <c r="AD11" s="61">
        <v>0</v>
      </c>
      <c r="AE11" s="61">
        <v>0</v>
      </c>
      <c r="AF11" s="61">
        <v>1</v>
      </c>
      <c r="AG11" s="61">
        <v>0</v>
      </c>
      <c r="AH11" s="61">
        <v>1</v>
      </c>
      <c r="AI11" s="17">
        <v>4</v>
      </c>
      <c r="AJ11" s="17">
        <v>4</v>
      </c>
      <c r="AK11" s="17">
        <v>5</v>
      </c>
      <c r="AL11" s="17">
        <v>5</v>
      </c>
      <c r="AM11" s="17">
        <v>3</v>
      </c>
      <c r="AN11" s="72" t="s">
        <v>61</v>
      </c>
      <c r="AO11" s="72" t="s">
        <v>61</v>
      </c>
      <c r="AP11" s="17">
        <f t="shared" si="0"/>
        <v>21</v>
      </c>
      <c r="AQ11" s="18">
        <v>0</v>
      </c>
      <c r="AR11" s="18">
        <v>1</v>
      </c>
      <c r="AS11" s="18">
        <v>1</v>
      </c>
      <c r="AT11" s="18">
        <v>1</v>
      </c>
      <c r="AU11" s="18">
        <v>1</v>
      </c>
      <c r="AV11" s="18">
        <f t="shared" si="1"/>
        <v>4</v>
      </c>
      <c r="AW11" s="19"/>
      <c r="AX11" s="20">
        <v>3</v>
      </c>
      <c r="AY11" s="20">
        <v>2</v>
      </c>
      <c r="AZ11" s="20">
        <v>0</v>
      </c>
      <c r="BA11" s="20">
        <v>0</v>
      </c>
      <c r="BB11" s="20">
        <v>0</v>
      </c>
      <c r="BC11" s="20">
        <v>1</v>
      </c>
      <c r="BD11" s="20">
        <v>1</v>
      </c>
      <c r="BE11" s="20">
        <v>1</v>
      </c>
      <c r="BF11" s="20">
        <v>1</v>
      </c>
      <c r="BG11" s="20">
        <v>1</v>
      </c>
      <c r="BH11" s="20">
        <f t="shared" si="2"/>
        <v>10</v>
      </c>
      <c r="BI11" s="19"/>
      <c r="BJ11" s="22">
        <v>3</v>
      </c>
      <c r="BK11" s="22">
        <v>4</v>
      </c>
      <c r="BL11" s="22">
        <v>1</v>
      </c>
      <c r="BM11" s="22">
        <v>5</v>
      </c>
      <c r="BN11" s="22">
        <v>2</v>
      </c>
      <c r="BO11" s="22">
        <v>2</v>
      </c>
      <c r="BP11" s="22">
        <v>4</v>
      </c>
      <c r="BQ11" s="22">
        <v>3</v>
      </c>
      <c r="BR11" s="22">
        <v>3</v>
      </c>
      <c r="BS11" s="22">
        <v>3</v>
      </c>
      <c r="BT11" s="22">
        <f t="shared" si="3"/>
        <v>30</v>
      </c>
      <c r="BU11" s="56"/>
      <c r="BV11" s="18">
        <v>1</v>
      </c>
      <c r="BW11" s="18">
        <v>1</v>
      </c>
      <c r="BX11" s="18">
        <v>1</v>
      </c>
      <c r="BY11" s="18">
        <v>1</v>
      </c>
      <c r="BZ11" s="18">
        <v>1</v>
      </c>
      <c r="CA11" s="18">
        <f t="shared" si="4"/>
        <v>5</v>
      </c>
      <c r="CB11" s="19"/>
      <c r="CC11" s="20">
        <v>4</v>
      </c>
      <c r="CD11" s="20">
        <v>3</v>
      </c>
      <c r="CE11" s="20">
        <v>1</v>
      </c>
      <c r="CF11" s="20">
        <v>1</v>
      </c>
      <c r="CG11" s="20">
        <v>1</v>
      </c>
      <c r="CH11" s="20">
        <v>1</v>
      </c>
      <c r="CI11" s="20">
        <v>1</v>
      </c>
      <c r="CJ11" s="20">
        <v>1</v>
      </c>
      <c r="CK11" s="20">
        <v>1</v>
      </c>
      <c r="CL11" s="20">
        <v>1</v>
      </c>
      <c r="CM11" s="20">
        <f t="shared" si="5"/>
        <v>15</v>
      </c>
      <c r="CN11" s="19"/>
      <c r="CO11" s="22">
        <v>3</v>
      </c>
      <c r="CP11" s="22">
        <v>4</v>
      </c>
      <c r="CQ11" s="22">
        <v>2</v>
      </c>
      <c r="CR11" s="22">
        <v>5</v>
      </c>
      <c r="CS11" s="22">
        <v>3</v>
      </c>
      <c r="CT11" s="22">
        <v>4</v>
      </c>
      <c r="CU11" s="22">
        <v>5</v>
      </c>
      <c r="CV11" s="22">
        <v>4</v>
      </c>
      <c r="CW11" s="22">
        <v>3</v>
      </c>
      <c r="CX11" s="22">
        <v>3</v>
      </c>
      <c r="CY11" s="22">
        <f t="shared" si="6"/>
        <v>36</v>
      </c>
      <c r="CZ11" s="19"/>
      <c r="DA11" s="57">
        <v>3</v>
      </c>
      <c r="DB11" s="21">
        <v>5</v>
      </c>
      <c r="DC11" s="21">
        <v>4</v>
      </c>
      <c r="DD11" s="21">
        <v>2</v>
      </c>
      <c r="DE11" s="21">
        <v>3</v>
      </c>
      <c r="DF11" s="56">
        <f t="shared" si="7"/>
        <v>17</v>
      </c>
      <c r="DG11" s="58">
        <v>4</v>
      </c>
      <c r="DH11" s="17">
        <v>3</v>
      </c>
      <c r="DI11" s="17">
        <v>5</v>
      </c>
      <c r="DJ11" s="17">
        <v>3</v>
      </c>
      <c r="DK11" s="17">
        <v>4</v>
      </c>
      <c r="DL11" s="72" t="s">
        <v>67</v>
      </c>
      <c r="DM11" s="72" t="s">
        <v>67</v>
      </c>
      <c r="DN11" s="19">
        <f t="shared" si="13"/>
        <v>19</v>
      </c>
      <c r="DO11" s="18">
        <v>1</v>
      </c>
      <c r="DP11" s="18">
        <v>1</v>
      </c>
      <c r="DQ11" s="18">
        <v>1</v>
      </c>
      <c r="DR11" s="18">
        <v>0</v>
      </c>
      <c r="DS11" s="18">
        <v>1</v>
      </c>
      <c r="DT11" s="18">
        <f t="shared" si="14"/>
        <v>4</v>
      </c>
      <c r="DU11" s="19"/>
      <c r="DV11" s="20">
        <v>5</v>
      </c>
      <c r="DW11" s="20">
        <v>4</v>
      </c>
      <c r="DX11" s="20">
        <v>1</v>
      </c>
      <c r="DY11" s="20">
        <v>1</v>
      </c>
      <c r="DZ11" s="20">
        <v>1</v>
      </c>
      <c r="EA11" s="20">
        <v>0</v>
      </c>
      <c r="EB11" s="20">
        <v>1</v>
      </c>
      <c r="EC11" s="20">
        <v>1</v>
      </c>
      <c r="ED11" s="20">
        <v>1</v>
      </c>
      <c r="EE11" s="20">
        <v>1</v>
      </c>
      <c r="EF11" s="20">
        <f t="shared" si="15"/>
        <v>16</v>
      </c>
      <c r="EG11" s="19"/>
      <c r="EH11" s="22">
        <v>3</v>
      </c>
      <c r="EI11" s="22">
        <v>4</v>
      </c>
      <c r="EJ11" s="22">
        <v>2</v>
      </c>
      <c r="EK11" s="22">
        <v>5</v>
      </c>
      <c r="EL11" s="22">
        <v>3</v>
      </c>
      <c r="EM11" s="22">
        <v>2</v>
      </c>
      <c r="EN11" s="22">
        <v>5</v>
      </c>
      <c r="EO11" s="22">
        <v>4</v>
      </c>
      <c r="EP11" s="22">
        <v>2</v>
      </c>
      <c r="EQ11" s="22">
        <v>3</v>
      </c>
      <c r="ER11" s="22">
        <f t="shared" si="16"/>
        <v>33</v>
      </c>
      <c r="ES11" s="19"/>
    </row>
    <row r="12" spans="1:149" ht="16.5" customHeight="1">
      <c r="A12" s="61">
        <v>9</v>
      </c>
      <c r="B12" s="61">
        <v>1</v>
      </c>
      <c r="C12" s="59">
        <v>44249</v>
      </c>
      <c r="D12" s="60">
        <v>17.7</v>
      </c>
      <c r="E12" s="61">
        <v>2</v>
      </c>
      <c r="F12" s="61">
        <v>0</v>
      </c>
      <c r="G12" s="61">
        <v>0</v>
      </c>
      <c r="H12" s="98">
        <v>13</v>
      </c>
      <c r="I12" s="98">
        <v>1.8</v>
      </c>
      <c r="J12" s="104">
        <f t="shared" si="8"/>
        <v>0.58778666490211906</v>
      </c>
      <c r="K12" s="98">
        <v>19.100000000000001</v>
      </c>
      <c r="L12" s="93">
        <f t="shared" si="9"/>
        <v>2.9496883350525844</v>
      </c>
      <c r="M12" s="102">
        <v>6.25</v>
      </c>
      <c r="N12" s="101">
        <f t="shared" si="10"/>
        <v>1.8325814637483102</v>
      </c>
      <c r="O12" s="101">
        <v>2.87</v>
      </c>
      <c r="P12" s="61">
        <v>86</v>
      </c>
      <c r="Q12" s="101">
        <v>3.32</v>
      </c>
      <c r="R12" s="61">
        <v>80</v>
      </c>
      <c r="S12" s="61">
        <v>87</v>
      </c>
      <c r="T12" s="101">
        <v>3.1</v>
      </c>
      <c r="U12" s="61">
        <v>85</v>
      </c>
      <c r="V12" s="61">
        <v>10</v>
      </c>
      <c r="W12" s="93">
        <f t="shared" si="11"/>
        <v>2.3025850929940459</v>
      </c>
      <c r="X12" s="93">
        <v>8.86</v>
      </c>
      <c r="Y12" s="93">
        <f t="shared" si="12"/>
        <v>2.1815467646169897</v>
      </c>
      <c r="Z12" s="61">
        <v>1</v>
      </c>
      <c r="AA12" s="61">
        <v>1</v>
      </c>
      <c r="AB12" s="61">
        <v>0</v>
      </c>
      <c r="AC12" s="61">
        <v>0</v>
      </c>
      <c r="AD12" s="61">
        <v>0</v>
      </c>
      <c r="AE12" s="61">
        <v>0</v>
      </c>
      <c r="AF12" s="61">
        <v>1</v>
      </c>
      <c r="AG12" s="61">
        <v>1</v>
      </c>
      <c r="AH12" s="61">
        <v>1</v>
      </c>
      <c r="AI12" s="17">
        <v>5</v>
      </c>
      <c r="AJ12" s="17">
        <v>4</v>
      </c>
      <c r="AK12" s="17">
        <v>5</v>
      </c>
      <c r="AL12" s="17">
        <v>5</v>
      </c>
      <c r="AM12" s="17">
        <v>5</v>
      </c>
      <c r="AN12" s="72" t="s">
        <v>61</v>
      </c>
      <c r="AO12" s="72" t="s">
        <v>61</v>
      </c>
      <c r="AP12" s="17">
        <f t="shared" si="0"/>
        <v>24</v>
      </c>
      <c r="AQ12" s="18">
        <v>1</v>
      </c>
      <c r="AR12" s="18">
        <v>1</v>
      </c>
      <c r="AS12" s="18">
        <v>1</v>
      </c>
      <c r="AT12" s="18">
        <v>1</v>
      </c>
      <c r="AU12" s="18">
        <v>1</v>
      </c>
      <c r="AV12" s="18">
        <f t="shared" si="1"/>
        <v>5</v>
      </c>
      <c r="AW12" s="19"/>
      <c r="AX12" s="20">
        <v>5</v>
      </c>
      <c r="AY12" s="20">
        <v>3</v>
      </c>
      <c r="AZ12" s="20">
        <v>1</v>
      </c>
      <c r="BA12" s="20">
        <v>1</v>
      </c>
      <c r="BB12" s="20">
        <v>1</v>
      </c>
      <c r="BC12" s="20">
        <v>1</v>
      </c>
      <c r="BD12" s="20">
        <v>1</v>
      </c>
      <c r="BE12" s="20">
        <v>1</v>
      </c>
      <c r="BF12" s="20">
        <v>1</v>
      </c>
      <c r="BG12" s="20">
        <v>1</v>
      </c>
      <c r="BH12" s="20">
        <f t="shared" si="2"/>
        <v>16</v>
      </c>
      <c r="BI12" s="19"/>
      <c r="BJ12" s="22">
        <v>5</v>
      </c>
      <c r="BK12" s="22">
        <v>5</v>
      </c>
      <c r="BL12" s="22">
        <v>5</v>
      </c>
      <c r="BM12" s="22">
        <v>5</v>
      </c>
      <c r="BN12" s="22">
        <v>5</v>
      </c>
      <c r="BO12" s="22">
        <v>5</v>
      </c>
      <c r="BP12" s="22">
        <v>5</v>
      </c>
      <c r="BQ12" s="22">
        <v>5</v>
      </c>
      <c r="BR12" s="22">
        <v>5</v>
      </c>
      <c r="BS12" s="22">
        <v>5</v>
      </c>
      <c r="BT12" s="22">
        <f t="shared" si="3"/>
        <v>50</v>
      </c>
      <c r="BU12" s="56"/>
      <c r="BV12" s="18">
        <v>1</v>
      </c>
      <c r="BW12" s="18">
        <v>1</v>
      </c>
      <c r="BX12" s="18">
        <v>1</v>
      </c>
      <c r="BY12" s="18">
        <v>1</v>
      </c>
      <c r="BZ12" s="18">
        <v>1</v>
      </c>
      <c r="CA12" s="18">
        <f t="shared" si="4"/>
        <v>5</v>
      </c>
      <c r="CB12" s="19"/>
      <c r="CC12" s="20">
        <v>5</v>
      </c>
      <c r="CD12" s="20">
        <v>4</v>
      </c>
      <c r="CE12" s="20">
        <v>1</v>
      </c>
      <c r="CF12" s="20">
        <v>1</v>
      </c>
      <c r="CG12" s="20">
        <v>1</v>
      </c>
      <c r="CH12" s="20">
        <v>1</v>
      </c>
      <c r="CI12" s="20">
        <v>1</v>
      </c>
      <c r="CJ12" s="20">
        <v>1</v>
      </c>
      <c r="CK12" s="20">
        <v>1</v>
      </c>
      <c r="CL12" s="20">
        <v>1</v>
      </c>
      <c r="CM12" s="20">
        <f t="shared" si="5"/>
        <v>17</v>
      </c>
      <c r="CN12" s="19"/>
      <c r="CO12" s="22">
        <v>5</v>
      </c>
      <c r="CP12" s="22">
        <v>5</v>
      </c>
      <c r="CQ12" s="22">
        <v>5</v>
      </c>
      <c r="CR12" s="22">
        <v>5</v>
      </c>
      <c r="CS12" s="22">
        <v>5</v>
      </c>
      <c r="CT12" s="22">
        <v>5</v>
      </c>
      <c r="CU12" s="22">
        <v>5</v>
      </c>
      <c r="CV12" s="22">
        <v>5</v>
      </c>
      <c r="CW12" s="22">
        <v>5</v>
      </c>
      <c r="CX12" s="22">
        <v>5</v>
      </c>
      <c r="CY12" s="22">
        <f t="shared" si="6"/>
        <v>50</v>
      </c>
      <c r="CZ12" s="19"/>
      <c r="DA12" s="57">
        <v>5</v>
      </c>
      <c r="DB12" s="21">
        <v>5</v>
      </c>
      <c r="DC12" s="21">
        <v>5</v>
      </c>
      <c r="DD12" s="21">
        <v>5</v>
      </c>
      <c r="DE12" s="21">
        <v>5</v>
      </c>
      <c r="DF12" s="56">
        <f t="shared" si="7"/>
        <v>25</v>
      </c>
      <c r="DG12" s="58">
        <v>5</v>
      </c>
      <c r="DH12" s="17">
        <v>5</v>
      </c>
      <c r="DI12" s="17">
        <v>5</v>
      </c>
      <c r="DJ12" s="17">
        <v>5</v>
      </c>
      <c r="DK12" s="17">
        <v>5</v>
      </c>
      <c r="DL12" s="72" t="s">
        <v>67</v>
      </c>
      <c r="DM12" s="72" t="s">
        <v>67</v>
      </c>
      <c r="DN12" s="19">
        <f t="shared" si="13"/>
        <v>25</v>
      </c>
      <c r="DO12" s="18">
        <v>1</v>
      </c>
      <c r="DP12" s="18">
        <v>1</v>
      </c>
      <c r="DQ12" s="18">
        <v>1</v>
      </c>
      <c r="DR12" s="18">
        <v>1</v>
      </c>
      <c r="DS12" s="18">
        <v>1</v>
      </c>
      <c r="DT12" s="18">
        <f t="shared" si="14"/>
        <v>5</v>
      </c>
      <c r="DU12" s="19"/>
      <c r="DV12" s="20">
        <v>5</v>
      </c>
      <c r="DW12" s="20">
        <v>4</v>
      </c>
      <c r="DX12" s="20">
        <v>1</v>
      </c>
      <c r="DY12" s="20">
        <v>1</v>
      </c>
      <c r="DZ12" s="20">
        <v>0</v>
      </c>
      <c r="EA12" s="20">
        <v>1</v>
      </c>
      <c r="EB12" s="20">
        <v>1</v>
      </c>
      <c r="EC12" s="20">
        <v>1</v>
      </c>
      <c r="ED12" s="20">
        <v>1</v>
      </c>
      <c r="EE12" s="20">
        <v>1</v>
      </c>
      <c r="EF12" s="20">
        <f t="shared" si="15"/>
        <v>16</v>
      </c>
      <c r="EG12" s="19"/>
      <c r="EH12" s="22">
        <v>5</v>
      </c>
      <c r="EI12" s="22">
        <v>5</v>
      </c>
      <c r="EJ12" s="22">
        <v>5</v>
      </c>
      <c r="EK12" s="22">
        <v>5</v>
      </c>
      <c r="EL12" s="22">
        <v>5</v>
      </c>
      <c r="EM12" s="22">
        <v>5</v>
      </c>
      <c r="EN12" s="22">
        <v>5</v>
      </c>
      <c r="EO12" s="22">
        <v>5</v>
      </c>
      <c r="EP12" s="22">
        <v>5</v>
      </c>
      <c r="EQ12" s="22">
        <v>5</v>
      </c>
      <c r="ER12" s="22">
        <f t="shared" si="16"/>
        <v>50</v>
      </c>
      <c r="ES12" s="19"/>
    </row>
    <row r="13" spans="1:149" ht="16.5" customHeight="1">
      <c r="A13" s="61">
        <v>10</v>
      </c>
      <c r="B13" s="61">
        <v>1</v>
      </c>
      <c r="C13" s="59">
        <v>44249</v>
      </c>
      <c r="D13" s="60">
        <v>10</v>
      </c>
      <c r="E13" s="61">
        <v>1</v>
      </c>
      <c r="F13" s="61">
        <v>0</v>
      </c>
      <c r="G13" s="61">
        <v>0</v>
      </c>
      <c r="H13" s="98">
        <v>12.7</v>
      </c>
      <c r="I13" s="98">
        <v>3.8</v>
      </c>
      <c r="J13" s="104">
        <f t="shared" si="8"/>
        <v>1.33500106673234</v>
      </c>
      <c r="K13" s="98">
        <v>1111</v>
      </c>
      <c r="L13" s="93">
        <f t="shared" si="9"/>
        <v>7.0130157896396303</v>
      </c>
      <c r="M13" s="101">
        <v>18</v>
      </c>
      <c r="N13" s="101">
        <f t="shared" si="10"/>
        <v>2.8903717578961645</v>
      </c>
      <c r="O13" s="101">
        <v>1.52</v>
      </c>
      <c r="P13" s="61">
        <v>85</v>
      </c>
      <c r="Q13" s="101">
        <v>1.78</v>
      </c>
      <c r="R13" s="61">
        <v>90</v>
      </c>
      <c r="S13" s="61">
        <v>85</v>
      </c>
      <c r="T13" s="101">
        <v>1.66</v>
      </c>
      <c r="U13" s="61">
        <v>76</v>
      </c>
      <c r="V13" s="61">
        <v>5</v>
      </c>
      <c r="W13" s="93">
        <f t="shared" si="11"/>
        <v>1.6094379124341003</v>
      </c>
      <c r="X13" s="93">
        <v>0.15</v>
      </c>
      <c r="Y13" s="93">
        <f t="shared" si="12"/>
        <v>-1.8971199848858813</v>
      </c>
      <c r="Z13" s="61">
        <v>1</v>
      </c>
      <c r="AA13" s="61">
        <v>1</v>
      </c>
      <c r="AB13" s="61">
        <v>0</v>
      </c>
      <c r="AC13" s="61">
        <v>0</v>
      </c>
      <c r="AD13" s="61">
        <v>0</v>
      </c>
      <c r="AE13" s="61">
        <v>0</v>
      </c>
      <c r="AF13" s="61">
        <v>1</v>
      </c>
      <c r="AG13" s="61">
        <v>1</v>
      </c>
      <c r="AH13" s="61">
        <v>1</v>
      </c>
      <c r="AI13" s="17">
        <v>3</v>
      </c>
      <c r="AJ13" s="17">
        <v>2</v>
      </c>
      <c r="AK13" s="17">
        <v>2</v>
      </c>
      <c r="AL13" s="17">
        <v>3</v>
      </c>
      <c r="AM13" s="17">
        <v>5</v>
      </c>
      <c r="AN13" s="17">
        <v>5</v>
      </c>
      <c r="AO13" s="17">
        <v>5</v>
      </c>
      <c r="AP13" s="17">
        <f t="shared" si="0"/>
        <v>25</v>
      </c>
      <c r="AQ13" s="18">
        <v>1</v>
      </c>
      <c r="AR13" s="18">
        <v>1</v>
      </c>
      <c r="AS13" s="18">
        <v>1</v>
      </c>
      <c r="AT13" s="18">
        <v>1</v>
      </c>
      <c r="AU13" s="18">
        <v>1</v>
      </c>
      <c r="AV13" s="18">
        <f t="shared" si="1"/>
        <v>5</v>
      </c>
      <c r="AW13" s="19"/>
      <c r="AX13" s="20">
        <v>3</v>
      </c>
      <c r="AY13" s="20">
        <v>2</v>
      </c>
      <c r="AZ13" s="20">
        <v>0</v>
      </c>
      <c r="BA13" s="20">
        <v>1</v>
      </c>
      <c r="BB13" s="20">
        <v>0</v>
      </c>
      <c r="BC13" s="20">
        <v>0</v>
      </c>
      <c r="BD13" s="20">
        <v>0</v>
      </c>
      <c r="BE13" s="20">
        <v>1</v>
      </c>
      <c r="BF13" s="20">
        <v>1</v>
      </c>
      <c r="BG13" s="20">
        <v>1</v>
      </c>
      <c r="BH13" s="20">
        <f t="shared" si="2"/>
        <v>9</v>
      </c>
      <c r="BI13" s="19"/>
      <c r="BJ13" s="22">
        <v>3</v>
      </c>
      <c r="BK13" s="22">
        <v>1</v>
      </c>
      <c r="BL13" s="22">
        <v>3</v>
      </c>
      <c r="BM13" s="22">
        <v>5</v>
      </c>
      <c r="BN13" s="22">
        <v>1</v>
      </c>
      <c r="BO13" s="22">
        <v>2</v>
      </c>
      <c r="BP13" s="22">
        <v>3</v>
      </c>
      <c r="BQ13" s="22">
        <v>1</v>
      </c>
      <c r="BR13" s="22">
        <v>5</v>
      </c>
      <c r="BS13" s="22">
        <v>5</v>
      </c>
      <c r="BT13" s="22">
        <f t="shared" si="3"/>
        <v>29</v>
      </c>
      <c r="BU13" s="56"/>
      <c r="BV13" s="18">
        <v>1</v>
      </c>
      <c r="BW13" s="18">
        <v>1</v>
      </c>
      <c r="BX13" s="18">
        <v>1</v>
      </c>
      <c r="BY13" s="18">
        <v>1</v>
      </c>
      <c r="BZ13" s="18">
        <v>1</v>
      </c>
      <c r="CA13" s="18">
        <f t="shared" si="4"/>
        <v>5</v>
      </c>
      <c r="CB13" s="19"/>
      <c r="CC13" s="20">
        <v>3</v>
      </c>
      <c r="CD13" s="20">
        <v>1</v>
      </c>
      <c r="CE13" s="20">
        <v>1</v>
      </c>
      <c r="CF13" s="20">
        <v>1</v>
      </c>
      <c r="CG13" s="20">
        <v>1</v>
      </c>
      <c r="CH13" s="20">
        <v>1</v>
      </c>
      <c r="CI13" s="20">
        <v>1</v>
      </c>
      <c r="CJ13" s="20">
        <v>1</v>
      </c>
      <c r="CK13" s="20">
        <v>1</v>
      </c>
      <c r="CL13" s="20">
        <v>1</v>
      </c>
      <c r="CM13" s="20">
        <f t="shared" si="5"/>
        <v>12</v>
      </c>
      <c r="CN13" s="19"/>
      <c r="CO13" s="22">
        <v>5</v>
      </c>
      <c r="CP13" s="22">
        <v>5</v>
      </c>
      <c r="CQ13" s="22">
        <v>5</v>
      </c>
      <c r="CR13" s="22">
        <v>5</v>
      </c>
      <c r="CS13" s="22">
        <v>5</v>
      </c>
      <c r="CT13" s="22">
        <v>5</v>
      </c>
      <c r="CU13" s="22">
        <v>5</v>
      </c>
      <c r="CV13" s="22">
        <v>5</v>
      </c>
      <c r="CW13" s="22">
        <v>5</v>
      </c>
      <c r="CX13" s="22">
        <v>5</v>
      </c>
      <c r="CY13" s="22">
        <f t="shared" si="6"/>
        <v>50</v>
      </c>
      <c r="CZ13" s="19"/>
      <c r="DA13" s="57">
        <v>5</v>
      </c>
      <c r="DB13" s="21">
        <v>1</v>
      </c>
      <c r="DC13" s="21">
        <v>5</v>
      </c>
      <c r="DD13" s="21">
        <v>5</v>
      </c>
      <c r="DE13" s="21">
        <v>5</v>
      </c>
      <c r="DF13" s="56">
        <f t="shared" si="7"/>
        <v>21</v>
      </c>
      <c r="DG13" s="58">
        <v>2</v>
      </c>
      <c r="DH13" s="17">
        <v>2</v>
      </c>
      <c r="DI13" s="17">
        <v>3</v>
      </c>
      <c r="DJ13" s="17">
        <v>1</v>
      </c>
      <c r="DK13" s="17">
        <v>5</v>
      </c>
      <c r="DL13" s="17">
        <v>5</v>
      </c>
      <c r="DM13" s="17">
        <v>5</v>
      </c>
      <c r="DN13" s="19">
        <f t="shared" si="13"/>
        <v>23</v>
      </c>
      <c r="DO13" s="18">
        <v>1</v>
      </c>
      <c r="DP13" s="18">
        <v>0</v>
      </c>
      <c r="DQ13" s="18">
        <v>1</v>
      </c>
      <c r="DR13" s="18">
        <v>1</v>
      </c>
      <c r="DS13" s="18">
        <v>1</v>
      </c>
      <c r="DT13" s="18">
        <f t="shared" si="14"/>
        <v>4</v>
      </c>
      <c r="DU13" s="19"/>
      <c r="DV13" s="20">
        <v>5</v>
      </c>
      <c r="DW13" s="20">
        <v>2</v>
      </c>
      <c r="DX13" s="20">
        <v>1</v>
      </c>
      <c r="DY13" s="20">
        <v>0</v>
      </c>
      <c r="DZ13" s="20">
        <v>1</v>
      </c>
      <c r="EA13" s="20">
        <v>1</v>
      </c>
      <c r="EB13" s="20">
        <v>1</v>
      </c>
      <c r="EC13" s="20">
        <v>1</v>
      </c>
      <c r="ED13" s="20">
        <v>1</v>
      </c>
      <c r="EE13" s="20">
        <v>1</v>
      </c>
      <c r="EF13" s="20">
        <f t="shared" si="15"/>
        <v>14</v>
      </c>
      <c r="EG13" s="19"/>
      <c r="EH13" s="22">
        <v>5</v>
      </c>
      <c r="EI13" s="22">
        <v>5</v>
      </c>
      <c r="EJ13" s="22">
        <v>5</v>
      </c>
      <c r="EK13" s="22">
        <v>5</v>
      </c>
      <c r="EL13" s="22">
        <v>5</v>
      </c>
      <c r="EM13" s="22">
        <v>5</v>
      </c>
      <c r="EN13" s="22">
        <v>5</v>
      </c>
      <c r="EO13" s="22">
        <v>5</v>
      </c>
      <c r="EP13" s="22">
        <v>5</v>
      </c>
      <c r="EQ13" s="22">
        <v>5</v>
      </c>
      <c r="ER13" s="22">
        <f t="shared" si="16"/>
        <v>50</v>
      </c>
      <c r="ES13" s="19"/>
    </row>
    <row r="14" spans="1:149" ht="16.5" customHeight="1">
      <c r="A14" s="61">
        <v>11</v>
      </c>
      <c r="B14" s="61">
        <v>1</v>
      </c>
      <c r="C14" s="59">
        <v>44249</v>
      </c>
      <c r="D14" s="60">
        <v>10.7</v>
      </c>
      <c r="E14" s="61">
        <v>1</v>
      </c>
      <c r="F14" s="61">
        <v>0</v>
      </c>
      <c r="G14" s="61">
        <v>0</v>
      </c>
      <c r="H14" s="98">
        <v>13</v>
      </c>
      <c r="I14" s="98">
        <v>5.0999999999999996</v>
      </c>
      <c r="J14" s="104">
        <f t="shared" si="8"/>
        <v>1.62924053973028</v>
      </c>
      <c r="K14" s="98">
        <v>749.8</v>
      </c>
      <c r="L14" s="93">
        <f t="shared" si="9"/>
        <v>6.6198065043018115</v>
      </c>
      <c r="M14" s="101">
        <v>12.6</v>
      </c>
      <c r="N14" s="101">
        <f t="shared" si="10"/>
        <v>2.5336968139574321</v>
      </c>
      <c r="O14" s="101">
        <v>2</v>
      </c>
      <c r="P14" s="61">
        <v>83</v>
      </c>
      <c r="Q14" s="101">
        <v>2.31</v>
      </c>
      <c r="R14" s="61">
        <v>88</v>
      </c>
      <c r="S14" s="61">
        <v>86</v>
      </c>
      <c r="T14" s="101">
        <v>2.3199999999999998</v>
      </c>
      <c r="U14" s="61">
        <v>83</v>
      </c>
      <c r="V14" s="61">
        <v>31</v>
      </c>
      <c r="W14" s="93">
        <f t="shared" si="11"/>
        <v>3.4339872044851463</v>
      </c>
      <c r="X14" s="93">
        <v>4.6399999999999997</v>
      </c>
      <c r="Y14" s="93">
        <f t="shared" si="12"/>
        <v>1.5347143662381639</v>
      </c>
      <c r="Z14" s="61">
        <v>1</v>
      </c>
      <c r="AA14" s="61">
        <v>1</v>
      </c>
      <c r="AB14" s="61">
        <v>0</v>
      </c>
      <c r="AC14" s="61">
        <v>1</v>
      </c>
      <c r="AD14" s="61">
        <v>1</v>
      </c>
      <c r="AE14" s="61">
        <v>0</v>
      </c>
      <c r="AF14" s="61">
        <v>1</v>
      </c>
      <c r="AG14" s="61">
        <v>1</v>
      </c>
      <c r="AH14" s="61">
        <v>1</v>
      </c>
      <c r="AI14" s="17">
        <v>0</v>
      </c>
      <c r="AJ14" s="17">
        <v>2</v>
      </c>
      <c r="AK14" s="17">
        <v>3</v>
      </c>
      <c r="AL14" s="17">
        <v>3</v>
      </c>
      <c r="AM14" s="17">
        <v>5</v>
      </c>
      <c r="AN14" s="17">
        <v>5</v>
      </c>
      <c r="AO14" s="17">
        <v>5</v>
      </c>
      <c r="AP14" s="17">
        <f t="shared" si="0"/>
        <v>23</v>
      </c>
      <c r="AQ14" s="18">
        <v>1</v>
      </c>
      <c r="AR14" s="18">
        <v>1</v>
      </c>
      <c r="AS14" s="18">
        <v>1</v>
      </c>
      <c r="AT14" s="18">
        <v>1</v>
      </c>
      <c r="AU14" s="18">
        <v>1</v>
      </c>
      <c r="AV14" s="18">
        <f t="shared" si="1"/>
        <v>5</v>
      </c>
      <c r="AW14" s="19"/>
      <c r="AX14" s="20">
        <v>3</v>
      </c>
      <c r="AY14" s="20">
        <v>3</v>
      </c>
      <c r="AZ14" s="20">
        <v>0</v>
      </c>
      <c r="BA14" s="20">
        <v>1</v>
      </c>
      <c r="BB14" s="20">
        <v>1</v>
      </c>
      <c r="BC14" s="20">
        <v>1</v>
      </c>
      <c r="BD14" s="20">
        <v>1</v>
      </c>
      <c r="BE14" s="20">
        <v>1</v>
      </c>
      <c r="BF14" s="20">
        <v>1</v>
      </c>
      <c r="BG14" s="20">
        <v>1</v>
      </c>
      <c r="BH14" s="20">
        <f t="shared" si="2"/>
        <v>13</v>
      </c>
      <c r="BI14" s="19"/>
      <c r="BJ14" s="22">
        <v>5</v>
      </c>
      <c r="BK14" s="22">
        <v>4</v>
      </c>
      <c r="BL14" s="22">
        <v>2</v>
      </c>
      <c r="BM14" s="22">
        <v>5</v>
      </c>
      <c r="BN14" s="22">
        <v>5</v>
      </c>
      <c r="BO14" s="22">
        <v>3</v>
      </c>
      <c r="BP14" s="22">
        <v>4</v>
      </c>
      <c r="BQ14" s="22">
        <v>4</v>
      </c>
      <c r="BR14" s="22">
        <v>3</v>
      </c>
      <c r="BS14" s="22">
        <v>3</v>
      </c>
      <c r="BT14" s="22">
        <f t="shared" si="3"/>
        <v>38</v>
      </c>
      <c r="BU14" s="56"/>
      <c r="BV14" s="18">
        <v>1</v>
      </c>
      <c r="BW14" s="18">
        <v>1</v>
      </c>
      <c r="BX14" s="18">
        <v>1</v>
      </c>
      <c r="BY14" s="18">
        <v>1</v>
      </c>
      <c r="BZ14" s="18">
        <v>1</v>
      </c>
      <c r="CA14" s="18">
        <f t="shared" si="4"/>
        <v>5</v>
      </c>
      <c r="CB14" s="19"/>
      <c r="CC14" s="20">
        <v>5</v>
      </c>
      <c r="CD14" s="20">
        <v>3</v>
      </c>
      <c r="CE14" s="20">
        <v>1</v>
      </c>
      <c r="CF14" s="20">
        <v>1</v>
      </c>
      <c r="CG14" s="20">
        <v>1</v>
      </c>
      <c r="CH14" s="20">
        <v>1</v>
      </c>
      <c r="CI14" s="20">
        <v>1</v>
      </c>
      <c r="CJ14" s="20">
        <v>1</v>
      </c>
      <c r="CK14" s="20">
        <v>1</v>
      </c>
      <c r="CL14" s="20">
        <v>1</v>
      </c>
      <c r="CM14" s="20">
        <f t="shared" si="5"/>
        <v>16</v>
      </c>
      <c r="CN14" s="19"/>
      <c r="CO14" s="22">
        <v>5</v>
      </c>
      <c r="CP14" s="22">
        <v>5</v>
      </c>
      <c r="CQ14" s="22">
        <v>4</v>
      </c>
      <c r="CR14" s="22">
        <v>4</v>
      </c>
      <c r="CS14" s="22">
        <v>5</v>
      </c>
      <c r="CT14" s="22">
        <v>4</v>
      </c>
      <c r="CU14" s="22">
        <v>4</v>
      </c>
      <c r="CV14" s="22">
        <v>5</v>
      </c>
      <c r="CW14" s="22">
        <v>4</v>
      </c>
      <c r="CX14" s="22">
        <v>4</v>
      </c>
      <c r="CY14" s="22">
        <f t="shared" si="6"/>
        <v>44</v>
      </c>
      <c r="CZ14" s="19"/>
      <c r="DA14" s="57">
        <v>4</v>
      </c>
      <c r="DB14" s="21">
        <v>5</v>
      </c>
      <c r="DC14" s="21">
        <v>4</v>
      </c>
      <c r="DD14" s="21">
        <v>4</v>
      </c>
      <c r="DE14" s="21">
        <v>3</v>
      </c>
      <c r="DF14" s="56">
        <f t="shared" si="7"/>
        <v>20</v>
      </c>
      <c r="DG14" s="58">
        <v>3</v>
      </c>
      <c r="DH14" s="17">
        <v>2</v>
      </c>
      <c r="DI14" s="17">
        <v>3</v>
      </c>
      <c r="DJ14" s="17">
        <v>3</v>
      </c>
      <c r="DK14" s="17">
        <v>5</v>
      </c>
      <c r="DL14" s="17">
        <v>5</v>
      </c>
      <c r="DM14" s="17">
        <v>5</v>
      </c>
      <c r="DN14" s="19">
        <f t="shared" si="13"/>
        <v>26</v>
      </c>
      <c r="DO14" s="18">
        <v>1</v>
      </c>
      <c r="DP14" s="18">
        <v>1</v>
      </c>
      <c r="DQ14" s="18">
        <v>1</v>
      </c>
      <c r="DR14" s="18">
        <v>1</v>
      </c>
      <c r="DS14" s="18">
        <v>1</v>
      </c>
      <c r="DT14" s="18">
        <f t="shared" si="14"/>
        <v>5</v>
      </c>
      <c r="DU14" s="19"/>
      <c r="DV14" s="20">
        <v>5</v>
      </c>
      <c r="DW14" s="20">
        <v>3</v>
      </c>
      <c r="DX14" s="20">
        <v>0</v>
      </c>
      <c r="DY14" s="20">
        <v>1</v>
      </c>
      <c r="DZ14" s="20">
        <v>1</v>
      </c>
      <c r="EA14" s="20">
        <v>1</v>
      </c>
      <c r="EB14" s="20">
        <v>1</v>
      </c>
      <c r="EC14" s="20">
        <v>0</v>
      </c>
      <c r="ED14" s="20">
        <v>1</v>
      </c>
      <c r="EE14" s="20">
        <v>1</v>
      </c>
      <c r="EF14" s="20">
        <f t="shared" si="15"/>
        <v>14</v>
      </c>
      <c r="EG14" s="19"/>
      <c r="EH14" s="22">
        <v>4</v>
      </c>
      <c r="EI14" s="22">
        <v>4</v>
      </c>
      <c r="EJ14" s="22">
        <v>5</v>
      </c>
      <c r="EK14" s="22">
        <v>5</v>
      </c>
      <c r="EL14" s="22">
        <v>4</v>
      </c>
      <c r="EM14" s="22">
        <v>5</v>
      </c>
      <c r="EN14" s="22">
        <v>5</v>
      </c>
      <c r="EO14" s="22">
        <v>4</v>
      </c>
      <c r="EP14" s="22">
        <v>4</v>
      </c>
      <c r="EQ14" s="22">
        <v>4</v>
      </c>
      <c r="ER14" s="22">
        <f t="shared" si="16"/>
        <v>44</v>
      </c>
      <c r="ES14" s="19"/>
    </row>
    <row r="15" spans="1:149" ht="16.5" customHeight="1">
      <c r="A15" s="61">
        <v>12</v>
      </c>
      <c r="B15" s="61">
        <v>1</v>
      </c>
      <c r="C15" s="77">
        <v>44249</v>
      </c>
      <c r="D15" s="60">
        <v>9.1999999999999993</v>
      </c>
      <c r="E15" s="61">
        <v>2</v>
      </c>
      <c r="F15" s="61">
        <v>0</v>
      </c>
      <c r="G15" s="61">
        <v>0</v>
      </c>
      <c r="H15" s="98">
        <v>13.6</v>
      </c>
      <c r="I15" s="98">
        <v>1.1000000000000001</v>
      </c>
      <c r="J15" s="104">
        <f t="shared" si="8"/>
        <v>9.5310179804324935E-2</v>
      </c>
      <c r="K15" s="98">
        <v>7.3</v>
      </c>
      <c r="L15" s="93">
        <f t="shared" si="9"/>
        <v>1.9878743481543455</v>
      </c>
      <c r="M15" s="101">
        <v>15.1</v>
      </c>
      <c r="N15" s="101">
        <f t="shared" si="10"/>
        <v>2.7146947438208788</v>
      </c>
      <c r="O15" s="101">
        <v>1.88</v>
      </c>
      <c r="P15" s="61">
        <v>81</v>
      </c>
      <c r="Q15" s="101">
        <v>2.0299999999999998</v>
      </c>
      <c r="R15" s="61">
        <v>74</v>
      </c>
      <c r="S15" s="61">
        <v>93</v>
      </c>
      <c r="T15" s="101">
        <v>2.7</v>
      </c>
      <c r="U15" s="61">
        <v>127</v>
      </c>
      <c r="V15" s="61">
        <v>6</v>
      </c>
      <c r="W15" s="93">
        <f t="shared" si="11"/>
        <v>1.791759469228055</v>
      </c>
      <c r="X15" s="93">
        <v>6.11</v>
      </c>
      <c r="Y15" s="93">
        <f t="shared" si="12"/>
        <v>1.809926773183504</v>
      </c>
      <c r="Z15" s="61">
        <v>1</v>
      </c>
      <c r="AA15" s="61">
        <v>0</v>
      </c>
      <c r="AB15" s="61">
        <v>0</v>
      </c>
      <c r="AC15" s="61">
        <v>1</v>
      </c>
      <c r="AD15" s="61">
        <v>0</v>
      </c>
      <c r="AE15" s="61">
        <v>0</v>
      </c>
      <c r="AF15" s="61">
        <v>1</v>
      </c>
      <c r="AG15" s="61">
        <v>1</v>
      </c>
      <c r="AH15" s="61">
        <v>1</v>
      </c>
      <c r="AI15" s="17">
        <v>2</v>
      </c>
      <c r="AJ15" s="17">
        <v>2</v>
      </c>
      <c r="AK15" s="17">
        <v>2</v>
      </c>
      <c r="AL15" s="17">
        <v>3</v>
      </c>
      <c r="AM15" s="17">
        <v>5</v>
      </c>
      <c r="AN15" s="17">
        <v>4</v>
      </c>
      <c r="AO15" s="17">
        <v>5</v>
      </c>
      <c r="AP15" s="17">
        <f t="shared" si="0"/>
        <v>23</v>
      </c>
      <c r="AQ15" s="18">
        <v>0</v>
      </c>
      <c r="AR15" s="18">
        <v>1</v>
      </c>
      <c r="AS15" s="18">
        <v>1</v>
      </c>
      <c r="AT15" s="18">
        <v>0</v>
      </c>
      <c r="AU15" s="18">
        <v>1</v>
      </c>
      <c r="AV15" s="18">
        <f t="shared" si="1"/>
        <v>3</v>
      </c>
      <c r="AW15" s="19"/>
      <c r="AX15" s="20">
        <v>2</v>
      </c>
      <c r="AY15" s="20">
        <v>2</v>
      </c>
      <c r="AZ15" s="20">
        <v>0</v>
      </c>
      <c r="BA15" s="20">
        <v>0</v>
      </c>
      <c r="BB15" s="20">
        <v>0</v>
      </c>
      <c r="BC15" s="20">
        <v>1</v>
      </c>
      <c r="BD15" s="20">
        <v>0</v>
      </c>
      <c r="BE15" s="20">
        <v>1</v>
      </c>
      <c r="BF15" s="20">
        <v>0</v>
      </c>
      <c r="BG15" s="20">
        <v>0</v>
      </c>
      <c r="BH15" s="20">
        <f t="shared" si="2"/>
        <v>6</v>
      </c>
      <c r="BI15" s="19"/>
      <c r="BJ15" s="22">
        <v>3</v>
      </c>
      <c r="BK15" s="22">
        <v>3</v>
      </c>
      <c r="BL15" s="22">
        <v>3</v>
      </c>
      <c r="BM15" s="22">
        <v>5</v>
      </c>
      <c r="BN15" s="22">
        <v>4</v>
      </c>
      <c r="BO15" s="22">
        <v>3</v>
      </c>
      <c r="BP15" s="22">
        <v>4</v>
      </c>
      <c r="BQ15" s="22">
        <v>4</v>
      </c>
      <c r="BR15" s="22">
        <v>3</v>
      </c>
      <c r="BS15" s="22">
        <v>3</v>
      </c>
      <c r="BT15" s="22">
        <f t="shared" si="3"/>
        <v>35</v>
      </c>
      <c r="BU15" s="56"/>
      <c r="BV15" s="18">
        <v>0</v>
      </c>
      <c r="BW15" s="18">
        <v>1</v>
      </c>
      <c r="BX15" s="18">
        <v>1</v>
      </c>
      <c r="BY15" s="18">
        <v>1</v>
      </c>
      <c r="BZ15" s="18">
        <v>1</v>
      </c>
      <c r="CA15" s="18">
        <f t="shared" si="4"/>
        <v>4</v>
      </c>
      <c r="CB15" s="19"/>
      <c r="CC15" s="20">
        <v>4</v>
      </c>
      <c r="CD15" s="20">
        <v>4</v>
      </c>
      <c r="CE15" s="20">
        <v>1</v>
      </c>
      <c r="CF15" s="20">
        <v>1</v>
      </c>
      <c r="CG15" s="20">
        <v>1</v>
      </c>
      <c r="CH15" s="20">
        <v>1</v>
      </c>
      <c r="CI15" s="20">
        <v>1</v>
      </c>
      <c r="CJ15" s="20">
        <v>1</v>
      </c>
      <c r="CK15" s="20">
        <v>1</v>
      </c>
      <c r="CL15" s="20">
        <v>1</v>
      </c>
      <c r="CM15" s="20">
        <f t="shared" si="5"/>
        <v>16</v>
      </c>
      <c r="CN15" s="19"/>
      <c r="CO15" s="22">
        <v>3</v>
      </c>
      <c r="CP15" s="22">
        <v>5</v>
      </c>
      <c r="CQ15" s="22">
        <v>3</v>
      </c>
      <c r="CR15" s="22">
        <v>5</v>
      </c>
      <c r="CS15" s="22">
        <v>4</v>
      </c>
      <c r="CT15" s="22">
        <v>4</v>
      </c>
      <c r="CU15" s="22">
        <v>5</v>
      </c>
      <c r="CV15" s="22">
        <v>5</v>
      </c>
      <c r="CW15" s="22">
        <v>4</v>
      </c>
      <c r="CX15" s="22">
        <v>3</v>
      </c>
      <c r="CY15" s="22">
        <f t="shared" si="6"/>
        <v>41</v>
      </c>
      <c r="CZ15" s="19"/>
      <c r="DA15" s="57">
        <v>5</v>
      </c>
      <c r="DB15" s="21">
        <v>3</v>
      </c>
      <c r="DC15" s="21">
        <v>4</v>
      </c>
      <c r="DD15" s="21">
        <v>4</v>
      </c>
      <c r="DE15" s="21">
        <v>5</v>
      </c>
      <c r="DF15" s="56">
        <f t="shared" si="7"/>
        <v>21</v>
      </c>
      <c r="DG15" s="58">
        <v>2</v>
      </c>
      <c r="DH15" s="17">
        <v>1</v>
      </c>
      <c r="DI15" s="17">
        <v>2</v>
      </c>
      <c r="DJ15" s="17">
        <v>3</v>
      </c>
      <c r="DK15" s="17">
        <v>5</v>
      </c>
      <c r="DL15" s="17">
        <v>5</v>
      </c>
      <c r="DM15" s="17">
        <v>5</v>
      </c>
      <c r="DN15" s="19">
        <f t="shared" si="13"/>
        <v>23</v>
      </c>
      <c r="DO15" s="18">
        <v>1</v>
      </c>
      <c r="DP15" s="18">
        <v>1</v>
      </c>
      <c r="DQ15" s="18">
        <v>1</v>
      </c>
      <c r="DR15" s="18">
        <v>1</v>
      </c>
      <c r="DS15" s="18">
        <v>1</v>
      </c>
      <c r="DT15" s="18">
        <f t="shared" si="14"/>
        <v>5</v>
      </c>
      <c r="DU15" s="19"/>
      <c r="DV15" s="20">
        <v>3</v>
      </c>
      <c r="DW15" s="20">
        <v>2</v>
      </c>
      <c r="DX15" s="20">
        <v>1</v>
      </c>
      <c r="DY15" s="20">
        <v>1</v>
      </c>
      <c r="DZ15" s="20">
        <v>0</v>
      </c>
      <c r="EA15" s="20">
        <v>1</v>
      </c>
      <c r="EB15" s="20">
        <v>1</v>
      </c>
      <c r="EC15" s="20">
        <v>1</v>
      </c>
      <c r="ED15" s="20">
        <v>1</v>
      </c>
      <c r="EE15" s="20">
        <v>1</v>
      </c>
      <c r="EF15" s="20">
        <f t="shared" si="15"/>
        <v>12</v>
      </c>
      <c r="EG15" s="19"/>
      <c r="EH15" s="22">
        <v>1</v>
      </c>
      <c r="EI15" s="22">
        <v>4</v>
      </c>
      <c r="EJ15" s="22">
        <v>1</v>
      </c>
      <c r="EK15" s="22">
        <v>5</v>
      </c>
      <c r="EL15" s="22">
        <v>3</v>
      </c>
      <c r="EM15" s="22">
        <v>3</v>
      </c>
      <c r="EN15" s="22">
        <v>5</v>
      </c>
      <c r="EO15" s="22">
        <v>4</v>
      </c>
      <c r="EP15" s="22">
        <v>3</v>
      </c>
      <c r="EQ15" s="22">
        <v>3</v>
      </c>
      <c r="ER15" s="22">
        <f t="shared" si="16"/>
        <v>32</v>
      </c>
      <c r="ES15" s="19"/>
    </row>
    <row r="16" spans="1:149" ht="16.5" customHeight="1">
      <c r="A16" s="61">
        <v>13</v>
      </c>
      <c r="B16" s="61">
        <v>1</v>
      </c>
      <c r="C16" s="59">
        <v>44251</v>
      </c>
      <c r="D16" s="60">
        <v>8.1999999999999993</v>
      </c>
      <c r="E16" s="61">
        <v>1</v>
      </c>
      <c r="F16" s="61">
        <v>0</v>
      </c>
      <c r="G16" s="61">
        <v>0</v>
      </c>
      <c r="H16" s="98">
        <v>12.6</v>
      </c>
      <c r="I16" s="98">
        <v>2</v>
      </c>
      <c r="J16" s="104">
        <f t="shared" si="8"/>
        <v>0.69314718055994529</v>
      </c>
      <c r="K16" s="98">
        <v>58.8</v>
      </c>
      <c r="L16" s="93">
        <f t="shared" si="9"/>
        <v>4.0741418549045809</v>
      </c>
      <c r="M16" s="101">
        <v>2.11</v>
      </c>
      <c r="N16" s="101">
        <f t="shared" si="10"/>
        <v>0.74668794748797507</v>
      </c>
      <c r="O16" s="101">
        <v>1.56</v>
      </c>
      <c r="P16" s="61">
        <v>101</v>
      </c>
      <c r="Q16" s="101">
        <v>1.56</v>
      </c>
      <c r="R16" s="61">
        <v>90</v>
      </c>
      <c r="S16" s="61">
        <v>100</v>
      </c>
      <c r="T16" s="101">
        <v>2.83</v>
      </c>
      <c r="U16" s="61">
        <v>145</v>
      </c>
      <c r="V16" s="61">
        <v>7</v>
      </c>
      <c r="W16" s="93">
        <f t="shared" si="11"/>
        <v>1.9459101490553132</v>
      </c>
      <c r="X16" s="93">
        <v>2.04</v>
      </c>
      <c r="Y16" s="93">
        <f t="shared" si="12"/>
        <v>0.71294980785612505</v>
      </c>
      <c r="Z16" s="61">
        <v>1</v>
      </c>
      <c r="AA16" s="61">
        <v>1</v>
      </c>
      <c r="AB16" s="61">
        <v>0</v>
      </c>
      <c r="AC16" s="61">
        <v>0</v>
      </c>
      <c r="AD16" s="61">
        <v>0</v>
      </c>
      <c r="AE16" s="61">
        <v>0</v>
      </c>
      <c r="AF16" s="61">
        <v>1</v>
      </c>
      <c r="AG16" s="61">
        <v>1</v>
      </c>
      <c r="AH16" s="61">
        <v>1</v>
      </c>
      <c r="AI16" s="17">
        <v>3</v>
      </c>
      <c r="AJ16" s="17">
        <v>2</v>
      </c>
      <c r="AK16" s="17">
        <v>3</v>
      </c>
      <c r="AL16" s="17">
        <v>3</v>
      </c>
      <c r="AM16" s="17">
        <v>5</v>
      </c>
      <c r="AN16" s="17">
        <v>5</v>
      </c>
      <c r="AO16" s="17">
        <v>5</v>
      </c>
      <c r="AP16" s="17">
        <f t="shared" si="0"/>
        <v>26</v>
      </c>
      <c r="AQ16" s="18">
        <v>1</v>
      </c>
      <c r="AR16" s="18">
        <v>1</v>
      </c>
      <c r="AS16" s="18">
        <v>1</v>
      </c>
      <c r="AT16" s="18">
        <v>1</v>
      </c>
      <c r="AU16" s="18">
        <v>1</v>
      </c>
      <c r="AV16" s="18">
        <f t="shared" si="1"/>
        <v>5</v>
      </c>
      <c r="AW16" s="19"/>
      <c r="AX16" s="20">
        <v>3</v>
      </c>
      <c r="AY16" s="20">
        <v>2</v>
      </c>
      <c r="AZ16" s="20">
        <v>1</v>
      </c>
      <c r="BA16" s="20">
        <v>1</v>
      </c>
      <c r="BB16" s="20">
        <v>1</v>
      </c>
      <c r="BC16" s="20">
        <v>1</v>
      </c>
      <c r="BD16" s="20">
        <v>1</v>
      </c>
      <c r="BE16" s="20">
        <v>0</v>
      </c>
      <c r="BF16" s="20">
        <v>1</v>
      </c>
      <c r="BG16" s="20">
        <v>1</v>
      </c>
      <c r="BH16" s="20">
        <f t="shared" si="2"/>
        <v>12</v>
      </c>
      <c r="BI16" s="19"/>
      <c r="BJ16" s="22">
        <v>3</v>
      </c>
      <c r="BK16" s="22">
        <v>3</v>
      </c>
      <c r="BL16" s="22">
        <v>5</v>
      </c>
      <c r="BM16" s="22">
        <v>5</v>
      </c>
      <c r="BN16" s="22">
        <v>3</v>
      </c>
      <c r="BO16" s="22">
        <v>3</v>
      </c>
      <c r="BP16" s="22">
        <v>4</v>
      </c>
      <c r="BQ16" s="22">
        <v>4</v>
      </c>
      <c r="BR16" s="22">
        <v>3</v>
      </c>
      <c r="BS16" s="22">
        <v>4</v>
      </c>
      <c r="BT16" s="22">
        <f t="shared" si="3"/>
        <v>37</v>
      </c>
      <c r="BU16" s="56"/>
      <c r="BV16" s="18">
        <v>1</v>
      </c>
      <c r="BW16" s="18">
        <v>1</v>
      </c>
      <c r="BX16" s="18">
        <v>1</v>
      </c>
      <c r="BY16" s="18">
        <v>1</v>
      </c>
      <c r="BZ16" s="18">
        <v>1</v>
      </c>
      <c r="CA16" s="18">
        <f t="shared" si="4"/>
        <v>5</v>
      </c>
      <c r="CB16" s="19"/>
      <c r="CC16" s="20">
        <v>3</v>
      </c>
      <c r="CD16" s="20">
        <v>2</v>
      </c>
      <c r="CE16" s="20">
        <v>1</v>
      </c>
      <c r="CF16" s="20">
        <v>1</v>
      </c>
      <c r="CG16" s="20">
        <v>0</v>
      </c>
      <c r="CH16" s="20">
        <v>1</v>
      </c>
      <c r="CI16" s="20">
        <v>1</v>
      </c>
      <c r="CJ16" s="20">
        <v>0</v>
      </c>
      <c r="CK16" s="20">
        <v>1</v>
      </c>
      <c r="CL16" s="20">
        <v>1</v>
      </c>
      <c r="CM16" s="20">
        <f t="shared" si="5"/>
        <v>11</v>
      </c>
      <c r="CN16" s="19"/>
      <c r="CO16" s="22">
        <v>3</v>
      </c>
      <c r="CP16" s="22">
        <v>5</v>
      </c>
      <c r="CQ16" s="22">
        <v>4</v>
      </c>
      <c r="CR16" s="22">
        <v>4</v>
      </c>
      <c r="CS16" s="22">
        <v>4</v>
      </c>
      <c r="CT16" s="22">
        <v>3</v>
      </c>
      <c r="CU16" s="22">
        <v>5</v>
      </c>
      <c r="CV16" s="22">
        <v>5</v>
      </c>
      <c r="CW16" s="22">
        <v>5</v>
      </c>
      <c r="CX16" s="22">
        <v>3</v>
      </c>
      <c r="CY16" s="22">
        <f t="shared" si="6"/>
        <v>41</v>
      </c>
      <c r="CZ16" s="19"/>
      <c r="DA16" s="57">
        <v>5</v>
      </c>
      <c r="DB16" s="21">
        <v>5</v>
      </c>
      <c r="DC16" s="21">
        <v>5</v>
      </c>
      <c r="DD16" s="21">
        <v>4</v>
      </c>
      <c r="DE16" s="21">
        <v>5</v>
      </c>
      <c r="DF16" s="56">
        <f t="shared" si="7"/>
        <v>24</v>
      </c>
      <c r="DG16" s="58">
        <v>2</v>
      </c>
      <c r="DH16" s="17">
        <v>1</v>
      </c>
      <c r="DI16" s="17">
        <v>2</v>
      </c>
      <c r="DJ16" s="17">
        <v>3</v>
      </c>
      <c r="DK16" s="17">
        <v>4</v>
      </c>
      <c r="DL16" s="17">
        <v>5</v>
      </c>
      <c r="DM16" s="17">
        <v>5</v>
      </c>
      <c r="DN16" s="19">
        <f t="shared" si="13"/>
        <v>22</v>
      </c>
      <c r="DO16" s="18">
        <v>1</v>
      </c>
      <c r="DP16" s="18">
        <v>1</v>
      </c>
      <c r="DQ16" s="18">
        <v>1</v>
      </c>
      <c r="DR16" s="18">
        <v>1</v>
      </c>
      <c r="DS16" s="18">
        <v>1</v>
      </c>
      <c r="DT16" s="18">
        <f t="shared" si="14"/>
        <v>5</v>
      </c>
      <c r="DU16" s="19"/>
      <c r="DV16" s="20">
        <v>3</v>
      </c>
      <c r="DW16" s="20">
        <v>2</v>
      </c>
      <c r="DX16" s="20">
        <v>1</v>
      </c>
      <c r="DY16" s="20">
        <v>1</v>
      </c>
      <c r="DZ16" s="20">
        <v>1</v>
      </c>
      <c r="EA16" s="20">
        <v>1</v>
      </c>
      <c r="EB16" s="20">
        <v>1</v>
      </c>
      <c r="EC16" s="20">
        <v>0</v>
      </c>
      <c r="ED16" s="20">
        <v>1</v>
      </c>
      <c r="EE16" s="20">
        <v>1</v>
      </c>
      <c r="EF16" s="20">
        <f t="shared" si="15"/>
        <v>12</v>
      </c>
      <c r="EG16" s="19"/>
      <c r="EH16" s="22">
        <v>4</v>
      </c>
      <c r="EI16" s="22">
        <v>5</v>
      </c>
      <c r="EJ16" s="22">
        <v>5</v>
      </c>
      <c r="EK16" s="22">
        <v>4</v>
      </c>
      <c r="EL16" s="22">
        <v>3</v>
      </c>
      <c r="EM16" s="22">
        <v>3</v>
      </c>
      <c r="EN16" s="22">
        <v>3</v>
      </c>
      <c r="EO16" s="22">
        <v>5</v>
      </c>
      <c r="EP16" s="22">
        <v>3</v>
      </c>
      <c r="EQ16" s="22">
        <v>5</v>
      </c>
      <c r="ER16" s="22">
        <f t="shared" si="16"/>
        <v>40</v>
      </c>
      <c r="ES16" s="19"/>
    </row>
    <row r="17" spans="1:150" ht="16.5" customHeight="1">
      <c r="A17" s="61">
        <v>14</v>
      </c>
      <c r="B17" s="61">
        <v>1</v>
      </c>
      <c r="C17" s="59">
        <v>44251</v>
      </c>
      <c r="D17" s="60">
        <v>10.9</v>
      </c>
      <c r="E17" s="61">
        <v>1</v>
      </c>
      <c r="F17" s="61">
        <v>0</v>
      </c>
      <c r="G17" s="61">
        <v>0</v>
      </c>
      <c r="H17" s="98">
        <v>13.6</v>
      </c>
      <c r="I17" s="98">
        <v>0.1</v>
      </c>
      <c r="J17" s="104">
        <f t="shared" si="8"/>
        <v>-2.3025850929940455</v>
      </c>
      <c r="K17" s="98">
        <v>73.2</v>
      </c>
      <c r="L17" s="93">
        <f t="shared" si="9"/>
        <v>4.2931954209672663</v>
      </c>
      <c r="M17" s="101">
        <v>20.3</v>
      </c>
      <c r="N17" s="101">
        <f t="shared" si="10"/>
        <v>3.0106208860477417</v>
      </c>
      <c r="O17" s="101">
        <v>1.95</v>
      </c>
      <c r="P17" s="61">
        <v>77</v>
      </c>
      <c r="Q17" s="101">
        <v>2.36</v>
      </c>
      <c r="R17" s="61">
        <v>85</v>
      </c>
      <c r="S17" s="61">
        <v>83</v>
      </c>
      <c r="T17" s="101">
        <v>1.99</v>
      </c>
      <c r="U17" s="61">
        <v>68</v>
      </c>
      <c r="V17" s="61">
        <v>25</v>
      </c>
      <c r="W17" s="93">
        <f t="shared" si="11"/>
        <v>3.2188758248682006</v>
      </c>
      <c r="X17" s="93">
        <v>1.89</v>
      </c>
      <c r="Y17" s="93">
        <f t="shared" si="12"/>
        <v>0.636576829071551</v>
      </c>
      <c r="Z17" s="61">
        <v>1</v>
      </c>
      <c r="AA17" s="61">
        <v>1</v>
      </c>
      <c r="AB17" s="61">
        <v>0</v>
      </c>
      <c r="AC17" s="61">
        <v>1</v>
      </c>
      <c r="AD17" s="61">
        <v>0</v>
      </c>
      <c r="AE17" s="61">
        <v>0</v>
      </c>
      <c r="AF17" s="61">
        <v>1</v>
      </c>
      <c r="AG17" s="61">
        <v>1</v>
      </c>
      <c r="AH17" s="61">
        <v>1</v>
      </c>
      <c r="AI17" s="17">
        <v>2</v>
      </c>
      <c r="AJ17" s="17">
        <v>2</v>
      </c>
      <c r="AK17" s="17">
        <v>2</v>
      </c>
      <c r="AL17" s="17">
        <v>3</v>
      </c>
      <c r="AM17" s="17">
        <v>5</v>
      </c>
      <c r="AN17" s="17">
        <v>5</v>
      </c>
      <c r="AO17" s="17">
        <v>5</v>
      </c>
      <c r="AP17" s="17">
        <f t="shared" si="0"/>
        <v>24</v>
      </c>
      <c r="AQ17" s="18">
        <v>1</v>
      </c>
      <c r="AR17" s="18">
        <v>1</v>
      </c>
      <c r="AS17" s="18">
        <v>1</v>
      </c>
      <c r="AT17" s="18">
        <v>1</v>
      </c>
      <c r="AU17" s="18">
        <v>1</v>
      </c>
      <c r="AV17" s="18">
        <f t="shared" si="1"/>
        <v>5</v>
      </c>
      <c r="AW17" s="19"/>
      <c r="AX17" s="20">
        <v>4</v>
      </c>
      <c r="AY17" s="20">
        <v>1</v>
      </c>
      <c r="AZ17" s="20">
        <v>1</v>
      </c>
      <c r="BA17" s="20">
        <v>0</v>
      </c>
      <c r="BB17" s="20">
        <v>0</v>
      </c>
      <c r="BC17" s="20">
        <v>1</v>
      </c>
      <c r="BD17" s="20">
        <v>1</v>
      </c>
      <c r="BE17" s="20">
        <v>1</v>
      </c>
      <c r="BF17" s="20">
        <v>1</v>
      </c>
      <c r="BG17" s="20">
        <v>1</v>
      </c>
      <c r="BH17" s="20">
        <f t="shared" si="2"/>
        <v>11</v>
      </c>
      <c r="BI17" s="19"/>
      <c r="BJ17" s="22">
        <v>3</v>
      </c>
      <c r="BK17" s="22">
        <v>4</v>
      </c>
      <c r="BL17" s="22">
        <v>5</v>
      </c>
      <c r="BM17" s="22">
        <v>5</v>
      </c>
      <c r="BN17" s="22">
        <v>3</v>
      </c>
      <c r="BO17" s="22">
        <v>3</v>
      </c>
      <c r="BP17" s="22">
        <v>5</v>
      </c>
      <c r="BQ17" s="22">
        <v>5</v>
      </c>
      <c r="BR17" s="22">
        <v>3</v>
      </c>
      <c r="BS17" s="22">
        <v>4</v>
      </c>
      <c r="BT17" s="22">
        <f t="shared" si="3"/>
        <v>40</v>
      </c>
      <c r="BU17" s="56"/>
      <c r="BV17" s="18">
        <v>1</v>
      </c>
      <c r="BW17" s="18">
        <v>1</v>
      </c>
      <c r="BX17" s="18">
        <v>1</v>
      </c>
      <c r="BY17" s="18">
        <v>1</v>
      </c>
      <c r="BZ17" s="18">
        <v>1</v>
      </c>
      <c r="CA17" s="18">
        <f t="shared" si="4"/>
        <v>5</v>
      </c>
      <c r="CB17" s="19"/>
      <c r="CC17" s="20">
        <v>5</v>
      </c>
      <c r="CD17" s="20">
        <v>2</v>
      </c>
      <c r="CE17" s="20">
        <v>1</v>
      </c>
      <c r="CF17" s="20">
        <v>1</v>
      </c>
      <c r="CG17" s="20">
        <v>1</v>
      </c>
      <c r="CH17" s="20">
        <v>1</v>
      </c>
      <c r="CI17" s="20">
        <v>1</v>
      </c>
      <c r="CJ17" s="20">
        <v>1</v>
      </c>
      <c r="CK17" s="20">
        <v>1</v>
      </c>
      <c r="CL17" s="20">
        <v>1</v>
      </c>
      <c r="CM17" s="20">
        <f t="shared" si="5"/>
        <v>15</v>
      </c>
      <c r="CN17" s="19"/>
      <c r="CO17" s="22">
        <v>3</v>
      </c>
      <c r="CP17" s="22">
        <v>5</v>
      </c>
      <c r="CQ17" s="22">
        <v>5</v>
      </c>
      <c r="CR17" s="22">
        <v>5</v>
      </c>
      <c r="CS17" s="22">
        <v>5</v>
      </c>
      <c r="CT17" s="22">
        <v>5</v>
      </c>
      <c r="CU17" s="22">
        <v>5</v>
      </c>
      <c r="CV17" s="22">
        <v>4</v>
      </c>
      <c r="CW17" s="22">
        <v>4</v>
      </c>
      <c r="CX17" s="22">
        <v>4</v>
      </c>
      <c r="CY17" s="22">
        <f t="shared" si="6"/>
        <v>45</v>
      </c>
      <c r="CZ17" s="19"/>
      <c r="DA17" s="57">
        <v>5</v>
      </c>
      <c r="DB17" s="21">
        <v>4</v>
      </c>
      <c r="DC17" s="21">
        <v>5</v>
      </c>
      <c r="DD17" s="21">
        <v>5</v>
      </c>
      <c r="DE17" s="21">
        <v>5</v>
      </c>
      <c r="DF17" s="56">
        <f t="shared" si="7"/>
        <v>24</v>
      </c>
      <c r="DG17" s="58"/>
      <c r="DH17" s="17"/>
      <c r="DI17" s="17"/>
      <c r="DJ17" s="17"/>
      <c r="DK17" s="17"/>
      <c r="DL17" s="17"/>
      <c r="DM17" s="17"/>
      <c r="DN17" s="19">
        <f t="shared" si="13"/>
        <v>0</v>
      </c>
      <c r="DO17" s="18">
        <v>0</v>
      </c>
      <c r="DP17" s="18">
        <v>1</v>
      </c>
      <c r="DQ17" s="18">
        <v>1</v>
      </c>
      <c r="DR17" s="18">
        <v>1</v>
      </c>
      <c r="DS17" s="18">
        <v>1</v>
      </c>
      <c r="DT17" s="18">
        <f t="shared" si="14"/>
        <v>4</v>
      </c>
      <c r="DU17" s="19"/>
      <c r="DV17" s="20">
        <v>5</v>
      </c>
      <c r="DW17" s="20">
        <v>3</v>
      </c>
      <c r="DX17" s="20">
        <v>0</v>
      </c>
      <c r="DY17" s="20">
        <v>1</v>
      </c>
      <c r="DZ17" s="20">
        <v>0</v>
      </c>
      <c r="EA17" s="20">
        <v>1</v>
      </c>
      <c r="EB17" s="20">
        <v>1</v>
      </c>
      <c r="EC17" s="20">
        <v>1</v>
      </c>
      <c r="ED17" s="20">
        <v>1</v>
      </c>
      <c r="EE17" s="20">
        <v>1</v>
      </c>
      <c r="EF17" s="20">
        <f t="shared" si="15"/>
        <v>14</v>
      </c>
      <c r="EG17" s="19"/>
      <c r="EH17" s="22">
        <v>5</v>
      </c>
      <c r="EI17" s="22">
        <v>4</v>
      </c>
      <c r="EJ17" s="22">
        <v>5</v>
      </c>
      <c r="EK17" s="22">
        <v>5</v>
      </c>
      <c r="EL17" s="22">
        <v>5</v>
      </c>
      <c r="EM17" s="22">
        <v>4</v>
      </c>
      <c r="EN17" s="22">
        <v>5</v>
      </c>
      <c r="EO17" s="22">
        <v>5</v>
      </c>
      <c r="EP17" s="22">
        <v>5</v>
      </c>
      <c r="EQ17" s="22">
        <v>5</v>
      </c>
      <c r="ER17" s="22">
        <f t="shared" si="16"/>
        <v>48</v>
      </c>
      <c r="ES17" s="19"/>
    </row>
    <row r="18" spans="1:150" ht="16.5" customHeight="1" thickBot="1">
      <c r="A18" s="61">
        <v>15</v>
      </c>
      <c r="B18" s="61">
        <v>1</v>
      </c>
      <c r="C18" s="59">
        <v>44265</v>
      </c>
      <c r="D18" s="62">
        <v>9.1999999999999993</v>
      </c>
      <c r="E18" s="61">
        <v>2</v>
      </c>
      <c r="F18" s="61">
        <v>0</v>
      </c>
      <c r="G18" s="61">
        <v>0</v>
      </c>
      <c r="H18" s="98">
        <v>12.4</v>
      </c>
      <c r="I18" s="98">
        <v>2.6</v>
      </c>
      <c r="J18" s="104">
        <f t="shared" si="8"/>
        <v>0.95551144502743635</v>
      </c>
      <c r="K18" s="98">
        <v>606.20000000000005</v>
      </c>
      <c r="L18" s="93">
        <f t="shared" si="9"/>
        <v>6.4072099646237026</v>
      </c>
      <c r="M18" s="101">
        <v>21.9</v>
      </c>
      <c r="N18" s="101">
        <f t="shared" si="10"/>
        <v>3.0864866368224551</v>
      </c>
      <c r="O18" s="101">
        <v>1.77</v>
      </c>
      <c r="P18" s="61">
        <v>72</v>
      </c>
      <c r="Q18" s="101">
        <v>1.96</v>
      </c>
      <c r="R18" s="61">
        <v>67</v>
      </c>
      <c r="S18" s="61">
        <v>91</v>
      </c>
      <c r="T18" s="101">
        <v>2.6</v>
      </c>
      <c r="U18" s="61">
        <v>112</v>
      </c>
      <c r="V18" s="61">
        <v>5</v>
      </c>
      <c r="W18" s="93">
        <f t="shared" si="11"/>
        <v>1.6094379124341003</v>
      </c>
      <c r="X18" s="93">
        <v>19.86</v>
      </c>
      <c r="Y18" s="93">
        <f t="shared" si="12"/>
        <v>2.9887076586170265</v>
      </c>
      <c r="Z18" s="61">
        <v>1</v>
      </c>
      <c r="AA18" s="61">
        <v>0</v>
      </c>
      <c r="AB18" s="61">
        <v>0</v>
      </c>
      <c r="AC18" s="61">
        <v>0</v>
      </c>
      <c r="AD18" s="61">
        <v>1</v>
      </c>
      <c r="AE18" s="61">
        <v>0</v>
      </c>
      <c r="AF18" s="61">
        <v>0</v>
      </c>
      <c r="AG18" s="61">
        <v>0</v>
      </c>
      <c r="AH18" s="61">
        <v>1</v>
      </c>
      <c r="AI18" s="31">
        <v>2</v>
      </c>
      <c r="AJ18" s="31">
        <v>2</v>
      </c>
      <c r="AK18" s="31">
        <v>3</v>
      </c>
      <c r="AL18" s="31">
        <v>3</v>
      </c>
      <c r="AM18" s="31">
        <v>5</v>
      </c>
      <c r="AN18" s="31">
        <v>5</v>
      </c>
      <c r="AO18" s="31">
        <v>5</v>
      </c>
      <c r="AP18" s="31">
        <f t="shared" si="0"/>
        <v>25</v>
      </c>
      <c r="AQ18" s="33">
        <v>1</v>
      </c>
      <c r="AR18" s="33">
        <v>0</v>
      </c>
      <c r="AS18" s="33">
        <v>1</v>
      </c>
      <c r="AT18" s="33">
        <v>1</v>
      </c>
      <c r="AU18" s="33">
        <v>1</v>
      </c>
      <c r="AV18" s="33">
        <f t="shared" si="1"/>
        <v>4</v>
      </c>
      <c r="AW18" s="32"/>
      <c r="AX18" s="34">
        <v>3</v>
      </c>
      <c r="AY18" s="34">
        <v>2</v>
      </c>
      <c r="AZ18" s="34">
        <v>0</v>
      </c>
      <c r="BA18" s="34">
        <v>1</v>
      </c>
      <c r="BB18" s="34">
        <v>0</v>
      </c>
      <c r="BC18" s="34">
        <v>1</v>
      </c>
      <c r="BD18" s="34">
        <v>1</v>
      </c>
      <c r="BE18" s="34">
        <v>1</v>
      </c>
      <c r="BF18" s="34">
        <v>0</v>
      </c>
      <c r="BG18" s="34">
        <v>1</v>
      </c>
      <c r="BH18" s="34">
        <f t="shared" si="2"/>
        <v>10</v>
      </c>
      <c r="BI18" s="32"/>
      <c r="BJ18" s="37">
        <v>2</v>
      </c>
      <c r="BK18" s="37">
        <v>4</v>
      </c>
      <c r="BL18" s="37">
        <v>4</v>
      </c>
      <c r="BM18" s="37">
        <v>5</v>
      </c>
      <c r="BN18" s="37">
        <v>3</v>
      </c>
      <c r="BO18" s="37">
        <v>4</v>
      </c>
      <c r="BP18" s="37">
        <v>5</v>
      </c>
      <c r="BQ18" s="37">
        <v>5</v>
      </c>
      <c r="BR18" s="37">
        <v>4</v>
      </c>
      <c r="BS18" s="37">
        <v>4</v>
      </c>
      <c r="BT18" s="37">
        <f t="shared" si="3"/>
        <v>40</v>
      </c>
      <c r="BU18" s="63"/>
      <c r="BV18" s="33">
        <v>1</v>
      </c>
      <c r="BW18" s="33">
        <v>0</v>
      </c>
      <c r="BX18" s="33">
        <v>1</v>
      </c>
      <c r="BY18" s="33">
        <v>1</v>
      </c>
      <c r="BZ18" s="33">
        <v>1</v>
      </c>
      <c r="CA18" s="33">
        <f t="shared" si="4"/>
        <v>4</v>
      </c>
      <c r="CB18" s="32"/>
      <c r="CC18" s="34">
        <v>4</v>
      </c>
      <c r="CD18" s="34">
        <v>3</v>
      </c>
      <c r="CE18" s="34">
        <v>1</v>
      </c>
      <c r="CF18" s="34">
        <v>1</v>
      </c>
      <c r="CG18" s="34">
        <v>1</v>
      </c>
      <c r="CH18" s="34">
        <v>1</v>
      </c>
      <c r="CI18" s="34">
        <v>1</v>
      </c>
      <c r="CJ18" s="34">
        <v>1</v>
      </c>
      <c r="CK18" s="34">
        <v>1</v>
      </c>
      <c r="CL18" s="34">
        <v>1</v>
      </c>
      <c r="CM18" s="34">
        <f t="shared" si="5"/>
        <v>15</v>
      </c>
      <c r="CN18" s="32"/>
      <c r="CO18" s="37">
        <v>3</v>
      </c>
      <c r="CP18" s="37">
        <v>5</v>
      </c>
      <c r="CQ18" s="37">
        <v>5</v>
      </c>
      <c r="CR18" s="37">
        <v>5</v>
      </c>
      <c r="CS18" s="37">
        <v>4</v>
      </c>
      <c r="CT18" s="37">
        <v>4</v>
      </c>
      <c r="CU18" s="37">
        <v>5</v>
      </c>
      <c r="CV18" s="37">
        <v>5</v>
      </c>
      <c r="CW18" s="37">
        <v>4</v>
      </c>
      <c r="CX18" s="37">
        <v>5</v>
      </c>
      <c r="CY18" s="37">
        <f t="shared" si="6"/>
        <v>45</v>
      </c>
      <c r="CZ18" s="32"/>
      <c r="DA18" s="64">
        <v>5</v>
      </c>
      <c r="DB18" s="36">
        <v>4</v>
      </c>
      <c r="DC18" s="36">
        <v>5</v>
      </c>
      <c r="DD18" s="36">
        <v>4</v>
      </c>
      <c r="DE18" s="36">
        <v>5</v>
      </c>
      <c r="DF18" s="63">
        <f t="shared" si="7"/>
        <v>23</v>
      </c>
      <c r="DG18" s="65">
        <v>2</v>
      </c>
      <c r="DH18" s="31">
        <v>2</v>
      </c>
      <c r="DI18" s="31">
        <v>2</v>
      </c>
      <c r="DJ18" s="31">
        <v>3</v>
      </c>
      <c r="DK18" s="31">
        <v>5</v>
      </c>
      <c r="DL18" s="31">
        <v>5</v>
      </c>
      <c r="DM18" s="31">
        <v>5</v>
      </c>
      <c r="DN18" s="19">
        <f t="shared" si="13"/>
        <v>24</v>
      </c>
      <c r="DO18" s="33">
        <v>1</v>
      </c>
      <c r="DP18" s="33">
        <v>1</v>
      </c>
      <c r="DQ18" s="33">
        <v>1</v>
      </c>
      <c r="DR18" s="33">
        <v>1</v>
      </c>
      <c r="DS18" s="33">
        <v>1</v>
      </c>
      <c r="DT18" s="18">
        <f t="shared" si="14"/>
        <v>5</v>
      </c>
      <c r="DU18" s="32"/>
      <c r="DV18" s="34">
        <v>5</v>
      </c>
      <c r="DW18" s="34">
        <v>4</v>
      </c>
      <c r="DX18" s="34">
        <v>1</v>
      </c>
      <c r="DY18" s="34">
        <v>1</v>
      </c>
      <c r="DZ18" s="34">
        <v>1</v>
      </c>
      <c r="EA18" s="34">
        <v>1</v>
      </c>
      <c r="EB18" s="34">
        <v>1</v>
      </c>
      <c r="EC18" s="34">
        <v>1</v>
      </c>
      <c r="ED18" s="34">
        <v>1</v>
      </c>
      <c r="EE18" s="34">
        <v>1</v>
      </c>
      <c r="EF18" s="20">
        <f t="shared" si="15"/>
        <v>17</v>
      </c>
      <c r="EG18" s="32"/>
      <c r="EH18" s="37">
        <v>3</v>
      </c>
      <c r="EI18" s="37">
        <v>5</v>
      </c>
      <c r="EJ18" s="37">
        <v>4</v>
      </c>
      <c r="EK18" s="37">
        <v>5</v>
      </c>
      <c r="EL18" s="37">
        <v>3</v>
      </c>
      <c r="EM18" s="37">
        <v>5</v>
      </c>
      <c r="EN18" s="37">
        <v>5</v>
      </c>
      <c r="EO18" s="37">
        <v>4</v>
      </c>
      <c r="EP18" s="37">
        <v>3</v>
      </c>
      <c r="EQ18" s="37">
        <v>4</v>
      </c>
      <c r="ER18" s="22">
        <f t="shared" si="16"/>
        <v>41</v>
      </c>
      <c r="ES18" s="32"/>
    </row>
    <row r="19" spans="1:150" ht="16.5" customHeight="1">
      <c r="A19" s="66">
        <v>16</v>
      </c>
      <c r="B19" s="66">
        <v>2</v>
      </c>
      <c r="C19" s="67">
        <v>44221</v>
      </c>
      <c r="D19" s="60">
        <v>9.6999999999999993</v>
      </c>
      <c r="E19" s="66">
        <v>1</v>
      </c>
      <c r="F19" s="66">
        <v>0</v>
      </c>
      <c r="G19" s="66">
        <v>0</v>
      </c>
      <c r="H19" s="99">
        <v>14.2</v>
      </c>
      <c r="I19" s="99">
        <v>3</v>
      </c>
      <c r="J19" s="104">
        <f t="shared" si="8"/>
        <v>1.0986122886681098</v>
      </c>
      <c r="K19" s="99">
        <v>28.6</v>
      </c>
      <c r="L19" s="93">
        <f t="shared" si="9"/>
        <v>3.3534067178258069</v>
      </c>
      <c r="M19" s="103">
        <v>16.399999999999999</v>
      </c>
      <c r="N19" s="101">
        <f t="shared" si="10"/>
        <v>2.7972813348301528</v>
      </c>
      <c r="O19" s="103">
        <v>1.97</v>
      </c>
      <c r="P19" s="66">
        <v>81</v>
      </c>
      <c r="Q19" s="103">
        <v>2.68</v>
      </c>
      <c r="R19" s="66">
        <v>100</v>
      </c>
      <c r="S19" s="66">
        <v>74</v>
      </c>
      <c r="T19" s="103">
        <v>1.58</v>
      </c>
      <c r="U19" s="66">
        <v>56</v>
      </c>
      <c r="V19" s="66">
        <v>12</v>
      </c>
      <c r="W19" s="93">
        <f t="shared" si="11"/>
        <v>2.4849066497880004</v>
      </c>
      <c r="X19" s="96">
        <v>4.33</v>
      </c>
      <c r="Y19" s="93">
        <f t="shared" si="12"/>
        <v>1.4655675420143985</v>
      </c>
      <c r="Z19" s="66">
        <v>1</v>
      </c>
      <c r="AA19" s="66">
        <v>1</v>
      </c>
      <c r="AB19" s="66">
        <v>0</v>
      </c>
      <c r="AC19" s="66">
        <v>0</v>
      </c>
      <c r="AD19" s="66">
        <v>0</v>
      </c>
      <c r="AE19" s="66">
        <v>0</v>
      </c>
      <c r="AF19" s="66">
        <v>1</v>
      </c>
      <c r="AG19" s="66">
        <v>1</v>
      </c>
      <c r="AH19" s="66">
        <v>1</v>
      </c>
      <c r="AI19" s="45">
        <v>2</v>
      </c>
      <c r="AJ19" s="45">
        <v>3</v>
      </c>
      <c r="AK19" s="45">
        <v>2</v>
      </c>
      <c r="AL19" s="45">
        <v>3</v>
      </c>
      <c r="AM19" s="45">
        <v>4</v>
      </c>
      <c r="AN19" s="45">
        <v>5</v>
      </c>
      <c r="AO19" s="45">
        <v>5</v>
      </c>
      <c r="AP19" s="45">
        <f t="shared" si="0"/>
        <v>24</v>
      </c>
      <c r="AQ19" s="47">
        <v>0</v>
      </c>
      <c r="AR19" s="47">
        <v>0</v>
      </c>
      <c r="AS19" s="47">
        <v>1</v>
      </c>
      <c r="AT19" s="47">
        <v>1</v>
      </c>
      <c r="AU19" s="47">
        <v>1</v>
      </c>
      <c r="AV19" s="47">
        <f t="shared" si="1"/>
        <v>3</v>
      </c>
      <c r="AW19" s="46"/>
      <c r="AX19" s="48">
        <v>4</v>
      </c>
      <c r="AY19" s="48">
        <v>3</v>
      </c>
      <c r="AZ19" s="48">
        <v>0</v>
      </c>
      <c r="BA19" s="48">
        <v>0</v>
      </c>
      <c r="BB19" s="48">
        <v>1</v>
      </c>
      <c r="BC19" s="48">
        <v>1</v>
      </c>
      <c r="BD19" s="48">
        <v>0</v>
      </c>
      <c r="BE19" s="48">
        <v>0</v>
      </c>
      <c r="BF19" s="48">
        <v>1</v>
      </c>
      <c r="BG19" s="48">
        <v>1</v>
      </c>
      <c r="BH19" s="48">
        <f t="shared" si="2"/>
        <v>11</v>
      </c>
      <c r="BI19" s="19">
        <f>AVERAGE(BH19:BH33)</f>
        <v>12</v>
      </c>
      <c r="BJ19" s="51">
        <v>1</v>
      </c>
      <c r="BK19" s="51">
        <v>3</v>
      </c>
      <c r="BL19" s="51">
        <v>2</v>
      </c>
      <c r="BM19" s="51">
        <v>5</v>
      </c>
      <c r="BN19" s="51">
        <v>5</v>
      </c>
      <c r="BO19" s="51">
        <v>3</v>
      </c>
      <c r="BP19" s="51">
        <v>4</v>
      </c>
      <c r="BQ19" s="51">
        <v>3</v>
      </c>
      <c r="BR19" s="51">
        <v>4</v>
      </c>
      <c r="BS19" s="51">
        <v>4</v>
      </c>
      <c r="BT19" s="51">
        <f t="shared" si="3"/>
        <v>34</v>
      </c>
      <c r="BU19" s="19">
        <f>AVERAGE(BT19:BT33)</f>
        <v>39.533333333333331</v>
      </c>
      <c r="BV19" s="47">
        <v>1</v>
      </c>
      <c r="BW19" s="47">
        <v>0</v>
      </c>
      <c r="BX19" s="47">
        <v>1</v>
      </c>
      <c r="BY19" s="47">
        <v>1</v>
      </c>
      <c r="BZ19" s="47">
        <v>1</v>
      </c>
      <c r="CA19" s="47">
        <f t="shared" si="4"/>
        <v>4</v>
      </c>
      <c r="CB19" s="46"/>
      <c r="CC19" s="48">
        <v>4</v>
      </c>
      <c r="CD19" s="48">
        <v>4</v>
      </c>
      <c r="CE19" s="48">
        <v>1</v>
      </c>
      <c r="CF19" s="48">
        <v>1</v>
      </c>
      <c r="CG19" s="48">
        <v>1</v>
      </c>
      <c r="CH19" s="48">
        <v>1</v>
      </c>
      <c r="CI19" s="48">
        <v>1</v>
      </c>
      <c r="CJ19" s="48">
        <v>1</v>
      </c>
      <c r="CK19" s="48">
        <v>1</v>
      </c>
      <c r="CL19" s="48">
        <v>1</v>
      </c>
      <c r="CM19" s="48">
        <f t="shared" si="5"/>
        <v>16</v>
      </c>
      <c r="CN19" s="19">
        <f>AVERAGE(CM19:CM33)</f>
        <v>16.133333333333333</v>
      </c>
      <c r="CO19" s="51">
        <v>4</v>
      </c>
      <c r="CP19" s="51">
        <v>5</v>
      </c>
      <c r="CQ19" s="51">
        <v>4</v>
      </c>
      <c r="CR19" s="51">
        <v>5</v>
      </c>
      <c r="CS19" s="51">
        <v>5</v>
      </c>
      <c r="CT19" s="51">
        <v>4</v>
      </c>
      <c r="CU19" s="51">
        <v>4</v>
      </c>
      <c r="CV19" s="51">
        <v>4</v>
      </c>
      <c r="CW19" s="51">
        <v>3</v>
      </c>
      <c r="CX19" s="51">
        <v>4</v>
      </c>
      <c r="CY19" s="51">
        <f t="shared" si="6"/>
        <v>42</v>
      </c>
      <c r="CZ19" s="19">
        <f>AVERAGE(CY19:CY33)</f>
        <v>43.533333333333331</v>
      </c>
      <c r="DA19" s="69"/>
      <c r="DB19" s="50"/>
      <c r="DC19" s="50"/>
      <c r="DD19" s="50"/>
      <c r="DE19" s="50"/>
      <c r="DF19" s="68"/>
      <c r="DG19" s="70">
        <v>3</v>
      </c>
      <c r="DH19" s="45">
        <v>3</v>
      </c>
      <c r="DI19" s="45">
        <v>3</v>
      </c>
      <c r="DJ19" s="45">
        <v>3</v>
      </c>
      <c r="DK19" s="45">
        <v>5</v>
      </c>
      <c r="DL19" s="45">
        <v>5</v>
      </c>
      <c r="DM19" s="45">
        <v>5</v>
      </c>
      <c r="DN19" s="19">
        <f t="shared" si="13"/>
        <v>27</v>
      </c>
      <c r="DO19" s="47">
        <v>1</v>
      </c>
      <c r="DP19" s="47">
        <v>1</v>
      </c>
      <c r="DQ19" s="47">
        <v>1</v>
      </c>
      <c r="DR19" s="47">
        <v>1</v>
      </c>
      <c r="DS19" s="47">
        <v>1</v>
      </c>
      <c r="DT19" s="18">
        <f t="shared" si="14"/>
        <v>5</v>
      </c>
      <c r="DU19" s="46"/>
      <c r="DV19" s="48">
        <v>3</v>
      </c>
      <c r="DW19" s="48">
        <v>3</v>
      </c>
      <c r="DX19" s="48">
        <v>1</v>
      </c>
      <c r="DY19" s="48">
        <v>1</v>
      </c>
      <c r="DZ19" s="48">
        <v>1</v>
      </c>
      <c r="EA19" s="48">
        <v>1</v>
      </c>
      <c r="EB19" s="48">
        <v>1</v>
      </c>
      <c r="EC19" s="48">
        <v>1</v>
      </c>
      <c r="ED19" s="48">
        <v>1</v>
      </c>
      <c r="EE19" s="48">
        <v>1</v>
      </c>
      <c r="EF19" s="20">
        <f t="shared" si="15"/>
        <v>14</v>
      </c>
      <c r="EG19" s="46"/>
      <c r="EH19" s="51">
        <v>5</v>
      </c>
      <c r="EI19" s="51">
        <v>5</v>
      </c>
      <c r="EJ19" s="51">
        <v>5</v>
      </c>
      <c r="EK19" s="51">
        <v>5</v>
      </c>
      <c r="EL19" s="51">
        <v>5</v>
      </c>
      <c r="EM19" s="51">
        <v>5</v>
      </c>
      <c r="EN19" s="51">
        <v>5</v>
      </c>
      <c r="EO19" s="51">
        <v>5</v>
      </c>
      <c r="EP19" s="51">
        <v>5</v>
      </c>
      <c r="EQ19" s="51">
        <v>5</v>
      </c>
      <c r="ER19" s="22">
        <f t="shared" si="16"/>
        <v>50</v>
      </c>
      <c r="ES19" s="46"/>
      <c r="ET19" s="66"/>
    </row>
    <row r="20" spans="1:150" ht="16.5" customHeight="1">
      <c r="A20" s="61">
        <v>17</v>
      </c>
      <c r="B20" s="61">
        <v>2</v>
      </c>
      <c r="C20" s="59">
        <v>44223</v>
      </c>
      <c r="D20" s="60">
        <v>18</v>
      </c>
      <c r="E20" s="61">
        <v>1</v>
      </c>
      <c r="F20" s="61">
        <v>0</v>
      </c>
      <c r="G20" s="61">
        <v>0</v>
      </c>
      <c r="H20" s="98">
        <v>15.8</v>
      </c>
      <c r="I20" s="98">
        <v>4.7</v>
      </c>
      <c r="J20" s="104">
        <f t="shared" si="8"/>
        <v>1.547562508716013</v>
      </c>
      <c r="K20" s="98">
        <v>1723</v>
      </c>
      <c r="L20" s="93">
        <f t="shared" si="9"/>
        <v>7.4518222365279296</v>
      </c>
      <c r="M20" s="101">
        <v>17.399999999999999</v>
      </c>
      <c r="N20" s="101">
        <f t="shared" si="10"/>
        <v>2.8564702062204832</v>
      </c>
      <c r="O20" s="101">
        <v>3.8</v>
      </c>
      <c r="P20" s="61">
        <v>109</v>
      </c>
      <c r="Q20" s="101">
        <v>4.6500000000000004</v>
      </c>
      <c r="R20" s="61">
        <v>123</v>
      </c>
      <c r="S20" s="61">
        <v>82</v>
      </c>
      <c r="T20" s="101">
        <v>3.75</v>
      </c>
      <c r="U20" s="61">
        <v>97</v>
      </c>
      <c r="V20" s="61">
        <v>47</v>
      </c>
      <c r="W20" s="93">
        <f t="shared" si="11"/>
        <v>3.8501476017100584</v>
      </c>
      <c r="X20" s="93">
        <v>0.22</v>
      </c>
      <c r="Y20" s="93">
        <f t="shared" si="12"/>
        <v>-1.5141277326297755</v>
      </c>
      <c r="Z20" s="61">
        <v>1</v>
      </c>
      <c r="AA20" s="61">
        <v>1</v>
      </c>
      <c r="AB20" s="61">
        <v>1</v>
      </c>
      <c r="AC20" s="61">
        <v>1</v>
      </c>
      <c r="AD20" s="61">
        <v>1</v>
      </c>
      <c r="AE20" s="61">
        <v>0</v>
      </c>
      <c r="AF20" s="61">
        <v>1</v>
      </c>
      <c r="AG20" s="61">
        <v>1</v>
      </c>
      <c r="AH20" s="61">
        <v>1</v>
      </c>
      <c r="AI20" s="17">
        <v>4</v>
      </c>
      <c r="AJ20" s="17">
        <v>3</v>
      </c>
      <c r="AK20" s="17">
        <v>5</v>
      </c>
      <c r="AL20" s="17">
        <v>5</v>
      </c>
      <c r="AM20" s="17">
        <v>4</v>
      </c>
      <c r="AN20" s="17" t="s">
        <v>41</v>
      </c>
      <c r="AO20" s="17" t="s">
        <v>41</v>
      </c>
      <c r="AP20" s="17">
        <f t="shared" si="0"/>
        <v>21</v>
      </c>
      <c r="AQ20" s="18">
        <v>1</v>
      </c>
      <c r="AR20" s="18">
        <v>1</v>
      </c>
      <c r="AS20" s="18">
        <v>1</v>
      </c>
      <c r="AT20" s="18">
        <v>1</v>
      </c>
      <c r="AU20" s="18">
        <v>1</v>
      </c>
      <c r="AV20" s="18">
        <f t="shared" si="1"/>
        <v>5</v>
      </c>
      <c r="AW20" s="19"/>
      <c r="AX20" s="20">
        <v>5</v>
      </c>
      <c r="AY20" s="20">
        <v>3</v>
      </c>
      <c r="AZ20" s="20">
        <v>1</v>
      </c>
      <c r="BA20" s="20">
        <v>1</v>
      </c>
      <c r="BB20" s="20">
        <v>1</v>
      </c>
      <c r="BC20" s="20">
        <v>1</v>
      </c>
      <c r="BD20" s="20">
        <v>1</v>
      </c>
      <c r="BE20" s="20">
        <v>1</v>
      </c>
      <c r="BF20" s="20">
        <v>1</v>
      </c>
      <c r="BG20" s="20">
        <v>1</v>
      </c>
      <c r="BH20" s="20">
        <f t="shared" si="2"/>
        <v>16</v>
      </c>
      <c r="BI20" s="19"/>
      <c r="BJ20" s="22">
        <v>3</v>
      </c>
      <c r="BK20" s="22">
        <v>2</v>
      </c>
      <c r="BL20" s="22">
        <v>5</v>
      </c>
      <c r="BM20" s="22">
        <v>5</v>
      </c>
      <c r="BN20" s="22">
        <v>4</v>
      </c>
      <c r="BO20" s="22">
        <v>5</v>
      </c>
      <c r="BP20" s="22">
        <v>5</v>
      </c>
      <c r="BQ20" s="22">
        <v>5</v>
      </c>
      <c r="BR20" s="22">
        <v>5</v>
      </c>
      <c r="BS20" s="22">
        <v>4</v>
      </c>
      <c r="BT20" s="22">
        <f t="shared" si="3"/>
        <v>43</v>
      </c>
      <c r="BU20" s="56"/>
      <c r="BV20" s="18">
        <v>1</v>
      </c>
      <c r="BW20" s="18">
        <v>1</v>
      </c>
      <c r="BX20" s="18">
        <v>1</v>
      </c>
      <c r="BY20" s="18">
        <v>1</v>
      </c>
      <c r="BZ20" s="18">
        <v>1</v>
      </c>
      <c r="CA20" s="18">
        <f t="shared" si="4"/>
        <v>5</v>
      </c>
      <c r="CB20" s="19"/>
      <c r="CC20" s="20">
        <v>5</v>
      </c>
      <c r="CD20" s="20">
        <v>2</v>
      </c>
      <c r="CE20" s="20">
        <v>1</v>
      </c>
      <c r="CF20" s="20">
        <v>1</v>
      </c>
      <c r="CG20" s="20">
        <v>1</v>
      </c>
      <c r="CH20" s="20">
        <v>1</v>
      </c>
      <c r="CI20" s="20">
        <v>1</v>
      </c>
      <c r="CJ20" s="20">
        <v>1</v>
      </c>
      <c r="CK20" s="20">
        <v>1</v>
      </c>
      <c r="CL20" s="20">
        <v>1</v>
      </c>
      <c r="CM20" s="20">
        <f t="shared" si="5"/>
        <v>15</v>
      </c>
      <c r="CN20" s="19"/>
      <c r="CO20" s="22">
        <v>4</v>
      </c>
      <c r="CP20" s="22">
        <v>5</v>
      </c>
      <c r="CQ20" s="22">
        <v>5</v>
      </c>
      <c r="CR20" s="22">
        <v>5</v>
      </c>
      <c r="CS20" s="22">
        <v>5</v>
      </c>
      <c r="CT20" s="22">
        <v>5</v>
      </c>
      <c r="CU20" s="22">
        <v>5</v>
      </c>
      <c r="CV20" s="22">
        <v>5</v>
      </c>
      <c r="CW20" s="22">
        <v>5</v>
      </c>
      <c r="CX20" s="22">
        <v>5</v>
      </c>
      <c r="CY20" s="22">
        <f t="shared" si="6"/>
        <v>49</v>
      </c>
      <c r="CZ20" s="19"/>
      <c r="DA20" s="57"/>
      <c r="DB20" s="21"/>
      <c r="DC20" s="21"/>
      <c r="DD20" s="21"/>
      <c r="DE20" s="21"/>
      <c r="DF20" s="56"/>
      <c r="DG20" s="58">
        <v>5</v>
      </c>
      <c r="DH20" s="17">
        <v>5</v>
      </c>
      <c r="DI20" s="17">
        <v>5</v>
      </c>
      <c r="DJ20" s="17">
        <v>5</v>
      </c>
      <c r="DK20" s="17">
        <v>5</v>
      </c>
      <c r="DL20" s="72" t="s">
        <v>66</v>
      </c>
      <c r="DM20" s="72" t="s">
        <v>66</v>
      </c>
      <c r="DN20" s="19">
        <f t="shared" si="13"/>
        <v>25</v>
      </c>
      <c r="DO20" s="18">
        <v>1</v>
      </c>
      <c r="DP20" s="18">
        <v>1</v>
      </c>
      <c r="DQ20" s="18">
        <v>1</v>
      </c>
      <c r="DR20" s="18">
        <v>1</v>
      </c>
      <c r="DS20" s="18">
        <v>1</v>
      </c>
      <c r="DT20" s="18">
        <f t="shared" si="14"/>
        <v>5</v>
      </c>
      <c r="DU20" s="19"/>
      <c r="DV20" s="20">
        <v>5</v>
      </c>
      <c r="DW20" s="20">
        <v>4</v>
      </c>
      <c r="DX20" s="20">
        <v>1</v>
      </c>
      <c r="DY20" s="20">
        <v>1</v>
      </c>
      <c r="DZ20" s="20">
        <v>0</v>
      </c>
      <c r="EA20" s="20">
        <v>1</v>
      </c>
      <c r="EB20" s="20">
        <v>1</v>
      </c>
      <c r="EC20" s="20">
        <v>1</v>
      </c>
      <c r="ED20" s="20">
        <v>1</v>
      </c>
      <c r="EE20" s="20">
        <v>1</v>
      </c>
      <c r="EF20" s="20">
        <f t="shared" si="15"/>
        <v>16</v>
      </c>
      <c r="EG20" s="19"/>
      <c r="EH20" s="22">
        <v>5</v>
      </c>
      <c r="EI20" s="22">
        <v>5</v>
      </c>
      <c r="EJ20" s="22">
        <v>5</v>
      </c>
      <c r="EK20" s="22">
        <v>5</v>
      </c>
      <c r="EL20" s="22">
        <v>5</v>
      </c>
      <c r="EM20" s="22">
        <v>5</v>
      </c>
      <c r="EN20" s="22">
        <v>5</v>
      </c>
      <c r="EO20" s="22">
        <v>5</v>
      </c>
      <c r="EP20" s="22">
        <v>5</v>
      </c>
      <c r="EQ20" s="22">
        <v>5</v>
      </c>
      <c r="ER20" s="22">
        <f t="shared" si="16"/>
        <v>50</v>
      </c>
      <c r="ES20" s="19"/>
    </row>
    <row r="21" spans="1:150" ht="16.5" customHeight="1">
      <c r="A21" s="61">
        <v>18</v>
      </c>
      <c r="B21" s="61">
        <v>2</v>
      </c>
      <c r="C21" s="77">
        <v>44223</v>
      </c>
      <c r="D21" s="60">
        <v>11.9</v>
      </c>
      <c r="E21" s="61">
        <v>1</v>
      </c>
      <c r="F21" s="61">
        <v>1</v>
      </c>
      <c r="G21" s="61">
        <v>0</v>
      </c>
      <c r="H21" s="98">
        <v>14.4</v>
      </c>
      <c r="I21" s="98">
        <v>1.7</v>
      </c>
      <c r="J21" s="104">
        <f t="shared" si="8"/>
        <v>0.53062825106217038</v>
      </c>
      <c r="K21" s="98">
        <v>311.2</v>
      </c>
      <c r="L21" s="93">
        <f t="shared" si="9"/>
        <v>5.7404357923042362</v>
      </c>
      <c r="M21" s="101">
        <v>15.3</v>
      </c>
      <c r="N21" s="101">
        <f t="shared" si="10"/>
        <v>2.7278528283983898</v>
      </c>
      <c r="O21" s="101">
        <v>2.67</v>
      </c>
      <c r="P21" s="61">
        <v>87</v>
      </c>
      <c r="Q21" s="101">
        <v>3.19</v>
      </c>
      <c r="R21" s="61">
        <v>96</v>
      </c>
      <c r="S21" s="61">
        <v>84</v>
      </c>
      <c r="T21" s="101">
        <v>3.09</v>
      </c>
      <c r="U21" s="61">
        <v>90</v>
      </c>
      <c r="V21" s="61">
        <v>13</v>
      </c>
      <c r="W21" s="93">
        <f t="shared" si="11"/>
        <v>2.5649493574615367</v>
      </c>
      <c r="X21" s="93">
        <v>31.64</v>
      </c>
      <c r="Y21" s="93">
        <f t="shared" si="12"/>
        <v>3.4544221428994533</v>
      </c>
      <c r="Z21" s="61">
        <v>1</v>
      </c>
      <c r="AA21" s="61">
        <v>1</v>
      </c>
      <c r="AB21" s="61">
        <v>0</v>
      </c>
      <c r="AC21" s="61">
        <v>1</v>
      </c>
      <c r="AD21" s="61">
        <v>1</v>
      </c>
      <c r="AE21" s="61">
        <v>0</v>
      </c>
      <c r="AF21" s="61">
        <v>1</v>
      </c>
      <c r="AG21" s="61">
        <v>1</v>
      </c>
      <c r="AH21" s="61">
        <v>1</v>
      </c>
      <c r="AI21" s="17">
        <v>2</v>
      </c>
      <c r="AJ21" s="17">
        <v>1</v>
      </c>
      <c r="AK21" s="17">
        <v>2</v>
      </c>
      <c r="AL21" s="17">
        <v>3</v>
      </c>
      <c r="AM21" s="17">
        <v>3</v>
      </c>
      <c r="AN21" s="17">
        <v>4</v>
      </c>
      <c r="AO21" s="17">
        <v>5</v>
      </c>
      <c r="AP21" s="17">
        <f t="shared" si="0"/>
        <v>20</v>
      </c>
      <c r="AQ21" s="18">
        <v>1</v>
      </c>
      <c r="AR21" s="18">
        <v>1</v>
      </c>
      <c r="AS21" s="18">
        <v>1</v>
      </c>
      <c r="AT21" s="18">
        <v>0</v>
      </c>
      <c r="AU21" s="18">
        <v>1</v>
      </c>
      <c r="AV21" s="18">
        <f t="shared" si="1"/>
        <v>4</v>
      </c>
      <c r="AW21" s="19"/>
      <c r="AX21" s="20">
        <v>3</v>
      </c>
      <c r="AY21" s="20">
        <v>2</v>
      </c>
      <c r="AZ21" s="20">
        <v>0</v>
      </c>
      <c r="BA21" s="20">
        <v>0</v>
      </c>
      <c r="BB21" s="20">
        <v>0</v>
      </c>
      <c r="BC21" s="20">
        <v>1</v>
      </c>
      <c r="BD21" s="20">
        <v>1</v>
      </c>
      <c r="BE21" s="20">
        <v>0</v>
      </c>
      <c r="BF21" s="20">
        <v>0</v>
      </c>
      <c r="BG21" s="20">
        <v>1</v>
      </c>
      <c r="BH21" s="20">
        <f t="shared" si="2"/>
        <v>8</v>
      </c>
      <c r="BI21" s="19"/>
      <c r="BJ21" s="22">
        <v>3</v>
      </c>
      <c r="BK21" s="22">
        <v>4</v>
      </c>
      <c r="BL21" s="22">
        <v>4</v>
      </c>
      <c r="BM21" s="22">
        <v>5</v>
      </c>
      <c r="BN21" s="22">
        <v>5</v>
      </c>
      <c r="BO21" s="22">
        <v>4</v>
      </c>
      <c r="BP21" s="22">
        <v>4</v>
      </c>
      <c r="BQ21" s="22">
        <v>4</v>
      </c>
      <c r="BR21" s="22">
        <v>4</v>
      </c>
      <c r="BS21" s="22">
        <v>4</v>
      </c>
      <c r="BT21" s="22">
        <f t="shared" si="3"/>
        <v>41</v>
      </c>
      <c r="BU21" s="56"/>
      <c r="BV21" s="18">
        <v>1</v>
      </c>
      <c r="BW21" s="18">
        <v>1</v>
      </c>
      <c r="BX21" s="18">
        <v>1</v>
      </c>
      <c r="BY21" s="18">
        <v>1</v>
      </c>
      <c r="BZ21" s="18">
        <v>1</v>
      </c>
      <c r="CA21" s="18">
        <f t="shared" si="4"/>
        <v>5</v>
      </c>
      <c r="CB21" s="19"/>
      <c r="CC21" s="20">
        <v>4</v>
      </c>
      <c r="CD21" s="20">
        <v>3</v>
      </c>
      <c r="CE21" s="20">
        <v>1</v>
      </c>
      <c r="CF21" s="20">
        <v>1</v>
      </c>
      <c r="CG21" s="20">
        <v>1</v>
      </c>
      <c r="CH21" s="20">
        <v>1</v>
      </c>
      <c r="CI21" s="20">
        <v>1</v>
      </c>
      <c r="CJ21" s="20">
        <v>1</v>
      </c>
      <c r="CK21" s="20">
        <v>1</v>
      </c>
      <c r="CL21" s="20">
        <v>1</v>
      </c>
      <c r="CM21" s="20">
        <f t="shared" si="5"/>
        <v>15</v>
      </c>
      <c r="CN21" s="19"/>
      <c r="CO21" s="22">
        <v>3</v>
      </c>
      <c r="CP21" s="22">
        <v>4</v>
      </c>
      <c r="CQ21" s="22">
        <v>4</v>
      </c>
      <c r="CR21" s="22">
        <v>5</v>
      </c>
      <c r="CS21" s="22">
        <v>5</v>
      </c>
      <c r="CT21" s="22">
        <v>4</v>
      </c>
      <c r="CU21" s="22">
        <v>5</v>
      </c>
      <c r="CV21" s="22">
        <v>4</v>
      </c>
      <c r="CW21" s="22">
        <v>4</v>
      </c>
      <c r="CX21" s="22">
        <v>4</v>
      </c>
      <c r="CY21" s="22">
        <f t="shared" si="6"/>
        <v>42</v>
      </c>
      <c r="CZ21" s="19"/>
      <c r="DA21" s="57"/>
      <c r="DB21" s="21"/>
      <c r="DC21" s="21"/>
      <c r="DD21" s="21"/>
      <c r="DE21" s="21"/>
      <c r="DF21" s="56"/>
      <c r="DG21" s="58">
        <v>2</v>
      </c>
      <c r="DH21" s="17">
        <v>2</v>
      </c>
      <c r="DI21" s="17">
        <v>1</v>
      </c>
      <c r="DJ21" s="17">
        <v>3</v>
      </c>
      <c r="DK21" s="17">
        <v>5</v>
      </c>
      <c r="DL21" s="17">
        <v>4</v>
      </c>
      <c r="DM21" s="17">
        <v>5</v>
      </c>
      <c r="DN21" s="19">
        <f t="shared" si="13"/>
        <v>22</v>
      </c>
      <c r="DO21" s="18">
        <v>1</v>
      </c>
      <c r="DP21" s="18">
        <v>1</v>
      </c>
      <c r="DQ21" s="18">
        <v>1</v>
      </c>
      <c r="DR21" s="18">
        <v>1</v>
      </c>
      <c r="DS21" s="18">
        <v>1</v>
      </c>
      <c r="DT21" s="18">
        <f t="shared" si="14"/>
        <v>5</v>
      </c>
      <c r="DU21" s="19"/>
      <c r="DV21" s="20">
        <v>5</v>
      </c>
      <c r="DW21" s="20">
        <v>4</v>
      </c>
      <c r="DX21" s="20">
        <v>1</v>
      </c>
      <c r="DY21" s="20">
        <v>1</v>
      </c>
      <c r="DZ21" s="20">
        <v>1</v>
      </c>
      <c r="EA21" s="20">
        <v>1</v>
      </c>
      <c r="EB21" s="20">
        <v>1</v>
      </c>
      <c r="EC21" s="20">
        <v>1</v>
      </c>
      <c r="ED21" s="20">
        <v>1</v>
      </c>
      <c r="EE21" s="20">
        <v>1</v>
      </c>
      <c r="EF21" s="20">
        <f t="shared" si="15"/>
        <v>17</v>
      </c>
      <c r="EG21" s="19"/>
      <c r="EH21" s="22">
        <v>2</v>
      </c>
      <c r="EI21" s="22">
        <v>4</v>
      </c>
      <c r="EJ21" s="22">
        <v>4</v>
      </c>
      <c r="EK21" s="22">
        <v>5</v>
      </c>
      <c r="EL21" s="22">
        <v>5</v>
      </c>
      <c r="EM21" s="22">
        <v>5</v>
      </c>
      <c r="EN21" s="22">
        <v>5</v>
      </c>
      <c r="EO21" s="22">
        <v>5</v>
      </c>
      <c r="EP21" s="22">
        <v>5</v>
      </c>
      <c r="EQ21" s="22">
        <v>5</v>
      </c>
      <c r="ER21" s="22">
        <f t="shared" si="16"/>
        <v>45</v>
      </c>
      <c r="ES21" s="19"/>
    </row>
    <row r="22" spans="1:150" ht="16.5" customHeight="1">
      <c r="A22" s="61">
        <v>19</v>
      </c>
      <c r="B22" s="61">
        <v>2</v>
      </c>
      <c r="C22" s="59">
        <v>44225</v>
      </c>
      <c r="D22" s="60">
        <v>11.8</v>
      </c>
      <c r="E22" s="61">
        <v>2</v>
      </c>
      <c r="F22" s="61">
        <v>0</v>
      </c>
      <c r="G22" s="61">
        <v>0</v>
      </c>
      <c r="H22" s="98">
        <v>13.6</v>
      </c>
      <c r="I22" s="98">
        <v>2.6</v>
      </c>
      <c r="J22" s="104">
        <f t="shared" si="8"/>
        <v>0.95551144502743635</v>
      </c>
      <c r="K22" s="98">
        <v>348.7</v>
      </c>
      <c r="L22" s="93">
        <f t="shared" si="9"/>
        <v>5.8542119536816051</v>
      </c>
      <c r="M22" s="101">
        <v>2</v>
      </c>
      <c r="N22" s="101">
        <f t="shared" si="10"/>
        <v>0.69314718055994529</v>
      </c>
      <c r="O22" s="101">
        <v>3</v>
      </c>
      <c r="P22" s="61">
        <v>85</v>
      </c>
      <c r="Q22" s="101">
        <v>3.54</v>
      </c>
      <c r="R22" s="61">
        <v>82</v>
      </c>
      <c r="S22" s="61">
        <v>85</v>
      </c>
      <c r="T22" s="101">
        <v>3.18</v>
      </c>
      <c r="U22" s="61">
        <v>86</v>
      </c>
      <c r="V22" s="61">
        <v>20</v>
      </c>
      <c r="W22" s="93">
        <f t="shared" si="11"/>
        <v>2.9957322735539909</v>
      </c>
      <c r="X22" s="93">
        <v>3.01</v>
      </c>
      <c r="Y22" s="93">
        <f t="shared" si="12"/>
        <v>1.1019400787607843</v>
      </c>
      <c r="Z22" s="61">
        <v>1</v>
      </c>
      <c r="AA22" s="61">
        <v>1</v>
      </c>
      <c r="AB22" s="61">
        <v>0</v>
      </c>
      <c r="AC22" s="61">
        <v>1</v>
      </c>
      <c r="AD22" s="61">
        <v>1</v>
      </c>
      <c r="AE22" s="61">
        <v>0</v>
      </c>
      <c r="AF22" s="61">
        <v>1</v>
      </c>
      <c r="AG22" s="61">
        <v>1</v>
      </c>
      <c r="AH22" s="61">
        <v>1</v>
      </c>
      <c r="AI22" s="17">
        <v>3</v>
      </c>
      <c r="AJ22" s="17">
        <v>3</v>
      </c>
      <c r="AK22" s="17">
        <v>2</v>
      </c>
      <c r="AL22" s="17">
        <v>3</v>
      </c>
      <c r="AM22" s="17">
        <v>5</v>
      </c>
      <c r="AN22" s="17">
        <v>4</v>
      </c>
      <c r="AO22" s="17">
        <v>5</v>
      </c>
      <c r="AP22" s="17">
        <f t="shared" si="0"/>
        <v>25</v>
      </c>
      <c r="AQ22" s="18">
        <v>1</v>
      </c>
      <c r="AR22" s="18">
        <v>0</v>
      </c>
      <c r="AS22" s="18">
        <v>1</v>
      </c>
      <c r="AT22" s="18">
        <v>1</v>
      </c>
      <c r="AU22" s="18">
        <v>1</v>
      </c>
      <c r="AV22" s="18">
        <f t="shared" si="1"/>
        <v>4</v>
      </c>
      <c r="AW22" s="19"/>
      <c r="AX22" s="20">
        <v>3</v>
      </c>
      <c r="AY22" s="20">
        <v>2</v>
      </c>
      <c r="AZ22" s="20">
        <v>1</v>
      </c>
      <c r="BA22" s="20">
        <v>1</v>
      </c>
      <c r="BB22" s="20">
        <v>0</v>
      </c>
      <c r="BC22" s="20">
        <v>1</v>
      </c>
      <c r="BD22" s="20">
        <v>1</v>
      </c>
      <c r="BE22" s="20">
        <v>1</v>
      </c>
      <c r="BF22" s="20">
        <v>1</v>
      </c>
      <c r="BG22" s="20">
        <v>1</v>
      </c>
      <c r="BH22" s="20">
        <f t="shared" si="2"/>
        <v>12</v>
      </c>
      <c r="BI22" s="19"/>
      <c r="BJ22" s="22">
        <v>3</v>
      </c>
      <c r="BK22" s="22">
        <v>4</v>
      </c>
      <c r="BL22" s="22">
        <v>5</v>
      </c>
      <c r="BM22" s="22">
        <v>5</v>
      </c>
      <c r="BN22" s="22">
        <v>5</v>
      </c>
      <c r="BO22" s="22">
        <v>4</v>
      </c>
      <c r="BP22" s="22">
        <v>4</v>
      </c>
      <c r="BQ22" s="22">
        <v>5</v>
      </c>
      <c r="BR22" s="22">
        <v>5</v>
      </c>
      <c r="BS22" s="22">
        <v>5</v>
      </c>
      <c r="BT22" s="22">
        <f t="shared" si="3"/>
        <v>45</v>
      </c>
      <c r="BU22" s="56"/>
      <c r="BV22" s="18">
        <v>1</v>
      </c>
      <c r="BW22" s="18">
        <v>1</v>
      </c>
      <c r="BX22" s="18">
        <v>1</v>
      </c>
      <c r="BY22" s="18">
        <v>1</v>
      </c>
      <c r="BZ22" s="18">
        <v>1</v>
      </c>
      <c r="CA22" s="18">
        <f t="shared" si="4"/>
        <v>5</v>
      </c>
      <c r="CB22" s="19"/>
      <c r="CC22" s="20">
        <v>5</v>
      </c>
      <c r="CD22" s="20">
        <v>3</v>
      </c>
      <c r="CE22" s="20">
        <v>1</v>
      </c>
      <c r="CF22" s="20">
        <v>1</v>
      </c>
      <c r="CG22" s="20">
        <v>1</v>
      </c>
      <c r="CH22" s="20">
        <v>1</v>
      </c>
      <c r="CI22" s="20">
        <v>1</v>
      </c>
      <c r="CJ22" s="20">
        <v>1</v>
      </c>
      <c r="CK22" s="20">
        <v>1</v>
      </c>
      <c r="CL22" s="20">
        <v>1</v>
      </c>
      <c r="CM22" s="20">
        <f t="shared" si="5"/>
        <v>16</v>
      </c>
      <c r="CN22" s="19"/>
      <c r="CO22" s="22">
        <v>4</v>
      </c>
      <c r="CP22" s="22">
        <v>5</v>
      </c>
      <c r="CQ22" s="22">
        <v>5</v>
      </c>
      <c r="CR22" s="22">
        <v>5</v>
      </c>
      <c r="CS22" s="22">
        <v>5</v>
      </c>
      <c r="CT22" s="22">
        <v>5</v>
      </c>
      <c r="CU22" s="22">
        <v>5</v>
      </c>
      <c r="CV22" s="22">
        <v>5</v>
      </c>
      <c r="CW22" s="22">
        <v>5</v>
      </c>
      <c r="CX22" s="22">
        <v>5</v>
      </c>
      <c r="CY22" s="22">
        <f t="shared" si="6"/>
        <v>49</v>
      </c>
      <c r="CZ22" s="19"/>
      <c r="DA22" s="57"/>
      <c r="DB22" s="21"/>
      <c r="DC22" s="21"/>
      <c r="DD22" s="21"/>
      <c r="DE22" s="21"/>
      <c r="DF22" s="56"/>
      <c r="DG22" s="58">
        <v>3</v>
      </c>
      <c r="DH22" s="17">
        <v>3</v>
      </c>
      <c r="DI22" s="17">
        <v>3</v>
      </c>
      <c r="DJ22" s="17">
        <v>3</v>
      </c>
      <c r="DK22" s="17">
        <v>5</v>
      </c>
      <c r="DL22" s="17">
        <v>5</v>
      </c>
      <c r="DM22" s="17">
        <v>5</v>
      </c>
      <c r="DN22" s="19">
        <f t="shared" si="13"/>
        <v>27</v>
      </c>
      <c r="DO22" s="18">
        <v>1</v>
      </c>
      <c r="DP22" s="18">
        <v>1</v>
      </c>
      <c r="DQ22" s="18">
        <v>1</v>
      </c>
      <c r="DR22" s="18">
        <v>1</v>
      </c>
      <c r="DS22" s="18">
        <v>1</v>
      </c>
      <c r="DT22" s="18">
        <f t="shared" si="14"/>
        <v>5</v>
      </c>
      <c r="DU22" s="19"/>
      <c r="DV22" s="20">
        <v>5</v>
      </c>
      <c r="DW22" s="20">
        <v>3</v>
      </c>
      <c r="DX22" s="20">
        <v>1</v>
      </c>
      <c r="DY22" s="20">
        <v>1</v>
      </c>
      <c r="DZ22" s="20">
        <v>1</v>
      </c>
      <c r="EA22" s="20">
        <v>1</v>
      </c>
      <c r="EB22" s="20">
        <v>1</v>
      </c>
      <c r="EC22" s="20">
        <v>1</v>
      </c>
      <c r="ED22" s="20">
        <v>1</v>
      </c>
      <c r="EE22" s="20">
        <v>1</v>
      </c>
      <c r="EF22" s="20">
        <f t="shared" si="15"/>
        <v>16</v>
      </c>
      <c r="EG22" s="19"/>
      <c r="EH22" s="22">
        <v>3</v>
      </c>
      <c r="EI22" s="22">
        <v>5</v>
      </c>
      <c r="EJ22" s="22">
        <v>5</v>
      </c>
      <c r="EK22" s="22">
        <v>5</v>
      </c>
      <c r="EL22" s="22">
        <v>5</v>
      </c>
      <c r="EM22" s="22">
        <v>5</v>
      </c>
      <c r="EN22" s="22">
        <v>5</v>
      </c>
      <c r="EO22" s="22">
        <v>5</v>
      </c>
      <c r="EP22" s="22">
        <v>5</v>
      </c>
      <c r="EQ22" s="22">
        <v>5</v>
      </c>
      <c r="ER22" s="22">
        <f t="shared" si="16"/>
        <v>48</v>
      </c>
      <c r="ES22" s="19"/>
    </row>
    <row r="23" spans="1:150" ht="16.5" customHeight="1">
      <c r="A23" s="61">
        <v>20</v>
      </c>
      <c r="B23" s="61">
        <v>2</v>
      </c>
      <c r="C23" s="59">
        <v>44235</v>
      </c>
      <c r="D23" s="60">
        <v>12.5</v>
      </c>
      <c r="E23" s="61">
        <v>2</v>
      </c>
      <c r="F23" s="61">
        <v>0</v>
      </c>
      <c r="G23" s="61">
        <v>0</v>
      </c>
      <c r="H23" s="98">
        <v>12.7</v>
      </c>
      <c r="I23" s="98">
        <v>3.4</v>
      </c>
      <c r="J23" s="104">
        <f t="shared" si="8"/>
        <v>1.2237754316221157</v>
      </c>
      <c r="K23" s="98">
        <v>183</v>
      </c>
      <c r="L23" s="93">
        <f t="shared" si="9"/>
        <v>5.2094861528414214</v>
      </c>
      <c r="M23" s="101">
        <v>17.899999999999999</v>
      </c>
      <c r="N23" s="101">
        <f t="shared" si="10"/>
        <v>2.884800712846709</v>
      </c>
      <c r="O23" s="101">
        <v>2.72</v>
      </c>
      <c r="P23" s="61">
        <v>86</v>
      </c>
      <c r="Q23" s="101">
        <v>2.97</v>
      </c>
      <c r="R23" s="61">
        <v>77</v>
      </c>
      <c r="S23" s="61">
        <v>92</v>
      </c>
      <c r="T23" s="101">
        <v>3.77</v>
      </c>
      <c r="U23" s="61">
        <v>115</v>
      </c>
      <c r="V23" s="61">
        <v>11</v>
      </c>
      <c r="W23" s="93">
        <f t="shared" si="11"/>
        <v>2.3978952727983707</v>
      </c>
      <c r="X23" s="93">
        <v>4.75</v>
      </c>
      <c r="Y23" s="93">
        <f t="shared" si="12"/>
        <v>1.5581446180465499</v>
      </c>
      <c r="Z23" s="61">
        <v>1</v>
      </c>
      <c r="AA23" s="61">
        <v>0</v>
      </c>
      <c r="AB23" s="61">
        <v>0</v>
      </c>
      <c r="AC23" s="61">
        <v>1</v>
      </c>
      <c r="AD23" s="61">
        <v>1</v>
      </c>
      <c r="AE23" s="61">
        <v>1</v>
      </c>
      <c r="AF23" s="61">
        <v>1</v>
      </c>
      <c r="AG23" s="61">
        <v>1</v>
      </c>
      <c r="AH23" s="61">
        <v>1</v>
      </c>
      <c r="AI23" s="17">
        <v>5</v>
      </c>
      <c r="AJ23" s="17">
        <v>4</v>
      </c>
      <c r="AK23" s="17">
        <v>5</v>
      </c>
      <c r="AL23" s="17">
        <v>5</v>
      </c>
      <c r="AM23" s="17">
        <v>4</v>
      </c>
      <c r="AN23" s="17" t="s">
        <v>41</v>
      </c>
      <c r="AO23" s="17" t="s">
        <v>41</v>
      </c>
      <c r="AP23" s="17">
        <f t="shared" si="0"/>
        <v>23</v>
      </c>
      <c r="AQ23" s="18">
        <v>1</v>
      </c>
      <c r="AR23" s="18">
        <v>1</v>
      </c>
      <c r="AS23" s="18">
        <v>1</v>
      </c>
      <c r="AT23" s="18">
        <v>1</v>
      </c>
      <c r="AU23" s="18">
        <v>1</v>
      </c>
      <c r="AV23" s="18">
        <f t="shared" si="1"/>
        <v>5</v>
      </c>
      <c r="AW23" s="19"/>
      <c r="AX23" s="20">
        <v>4</v>
      </c>
      <c r="AY23" s="20">
        <v>3</v>
      </c>
      <c r="AZ23" s="20">
        <v>1</v>
      </c>
      <c r="BA23" s="20">
        <v>1</v>
      </c>
      <c r="BB23" s="20">
        <v>1</v>
      </c>
      <c r="BC23" s="20">
        <v>1</v>
      </c>
      <c r="BD23" s="20">
        <v>1</v>
      </c>
      <c r="BE23" s="20">
        <v>1</v>
      </c>
      <c r="BF23" s="20">
        <v>1</v>
      </c>
      <c r="BG23" s="20">
        <v>1</v>
      </c>
      <c r="BH23" s="20">
        <f t="shared" si="2"/>
        <v>15</v>
      </c>
      <c r="BI23" s="19"/>
      <c r="BJ23" s="22">
        <v>1</v>
      </c>
      <c r="BK23" s="22">
        <v>5</v>
      </c>
      <c r="BL23" s="22">
        <v>4</v>
      </c>
      <c r="BM23" s="22">
        <v>5</v>
      </c>
      <c r="BN23" s="22">
        <v>4</v>
      </c>
      <c r="BO23" s="22">
        <v>5</v>
      </c>
      <c r="BP23" s="22">
        <v>5</v>
      </c>
      <c r="BQ23" s="22">
        <v>5</v>
      </c>
      <c r="BR23" s="22">
        <v>4</v>
      </c>
      <c r="BS23" s="22">
        <v>4</v>
      </c>
      <c r="BT23" s="22">
        <f t="shared" si="3"/>
        <v>42</v>
      </c>
      <c r="BU23" s="56"/>
      <c r="BV23" s="18">
        <v>1</v>
      </c>
      <c r="BW23" s="18">
        <v>0</v>
      </c>
      <c r="BX23" s="18">
        <v>1</v>
      </c>
      <c r="BY23" s="18">
        <v>1</v>
      </c>
      <c r="BZ23" s="18">
        <v>1</v>
      </c>
      <c r="CA23" s="18">
        <f t="shared" si="4"/>
        <v>4</v>
      </c>
      <c r="CB23" s="19"/>
      <c r="CC23" s="20">
        <v>5</v>
      </c>
      <c r="CD23" s="20">
        <v>4</v>
      </c>
      <c r="CE23" s="20">
        <v>1</v>
      </c>
      <c r="CF23" s="20">
        <v>1</v>
      </c>
      <c r="CG23" s="20">
        <v>1</v>
      </c>
      <c r="CH23" s="20">
        <v>1</v>
      </c>
      <c r="CI23" s="20">
        <v>1</v>
      </c>
      <c r="CJ23" s="20">
        <v>1</v>
      </c>
      <c r="CK23" s="20">
        <v>1</v>
      </c>
      <c r="CL23" s="20">
        <v>1</v>
      </c>
      <c r="CM23" s="20">
        <f t="shared" si="5"/>
        <v>17</v>
      </c>
      <c r="CN23" s="19"/>
      <c r="CO23" s="22">
        <v>1</v>
      </c>
      <c r="CP23" s="22">
        <v>5</v>
      </c>
      <c r="CQ23" s="22">
        <v>5</v>
      </c>
      <c r="CR23" s="22">
        <v>5</v>
      </c>
      <c r="CS23" s="22">
        <v>5</v>
      </c>
      <c r="CT23" s="22">
        <v>5</v>
      </c>
      <c r="CU23" s="22">
        <v>5</v>
      </c>
      <c r="CV23" s="22">
        <v>5</v>
      </c>
      <c r="CW23" s="22">
        <v>5</v>
      </c>
      <c r="CX23" s="22">
        <v>5</v>
      </c>
      <c r="CY23" s="22">
        <f t="shared" si="6"/>
        <v>46</v>
      </c>
      <c r="CZ23" s="19"/>
      <c r="DA23" s="57"/>
      <c r="DB23" s="21"/>
      <c r="DC23" s="21"/>
      <c r="DD23" s="21"/>
      <c r="DE23" s="21"/>
      <c r="DF23" s="56"/>
      <c r="DG23" s="58">
        <v>5</v>
      </c>
      <c r="DH23" s="17">
        <v>5</v>
      </c>
      <c r="DI23" s="17">
        <v>5</v>
      </c>
      <c r="DJ23" s="17">
        <v>5</v>
      </c>
      <c r="DK23" s="72">
        <v>5</v>
      </c>
      <c r="DL23" s="72" t="s">
        <v>67</v>
      </c>
      <c r="DM23" s="72" t="s">
        <v>67</v>
      </c>
      <c r="DN23" s="19">
        <f t="shared" si="13"/>
        <v>25</v>
      </c>
      <c r="DO23" s="18">
        <v>1</v>
      </c>
      <c r="DP23" s="18">
        <v>0</v>
      </c>
      <c r="DQ23" s="18">
        <v>1</v>
      </c>
      <c r="DR23" s="18">
        <v>1</v>
      </c>
      <c r="DS23" s="18">
        <v>1</v>
      </c>
      <c r="DT23" s="18">
        <f t="shared" si="14"/>
        <v>4</v>
      </c>
      <c r="DU23" s="19"/>
      <c r="DV23" s="20">
        <v>5</v>
      </c>
      <c r="DW23" s="20">
        <v>3</v>
      </c>
      <c r="DX23" s="20">
        <v>1</v>
      </c>
      <c r="DY23" s="20">
        <v>1</v>
      </c>
      <c r="DZ23" s="20">
        <v>1</v>
      </c>
      <c r="EA23" s="20">
        <v>1</v>
      </c>
      <c r="EB23" s="20">
        <v>1</v>
      </c>
      <c r="EC23" s="20">
        <v>1</v>
      </c>
      <c r="ED23" s="20">
        <v>1</v>
      </c>
      <c r="EE23" s="20">
        <v>1</v>
      </c>
      <c r="EF23" s="20">
        <f t="shared" si="15"/>
        <v>16</v>
      </c>
      <c r="EG23" s="19"/>
      <c r="EH23" s="22">
        <v>1</v>
      </c>
      <c r="EI23" s="22">
        <v>5</v>
      </c>
      <c r="EJ23" s="22">
        <v>5</v>
      </c>
      <c r="EK23" s="22">
        <v>5</v>
      </c>
      <c r="EL23" s="22">
        <v>5</v>
      </c>
      <c r="EM23" s="22">
        <v>5</v>
      </c>
      <c r="EN23" s="22">
        <v>5</v>
      </c>
      <c r="EO23" s="22">
        <v>5</v>
      </c>
      <c r="EP23" s="22">
        <v>5</v>
      </c>
      <c r="EQ23" s="22">
        <v>5</v>
      </c>
      <c r="ER23" s="22">
        <f t="shared" si="16"/>
        <v>46</v>
      </c>
      <c r="ES23" s="19"/>
    </row>
    <row r="24" spans="1:150" ht="16.5" customHeight="1">
      <c r="A24" s="61">
        <v>21</v>
      </c>
      <c r="B24" s="61">
        <v>2</v>
      </c>
      <c r="C24" s="59">
        <v>44244</v>
      </c>
      <c r="D24" s="60">
        <v>17.899999999999999</v>
      </c>
      <c r="E24" s="61">
        <v>1</v>
      </c>
      <c r="F24" s="61">
        <v>1</v>
      </c>
      <c r="G24" s="61">
        <v>0</v>
      </c>
      <c r="H24" s="98">
        <v>16.7</v>
      </c>
      <c r="I24" s="98">
        <v>2.9</v>
      </c>
      <c r="J24" s="104">
        <f t="shared" si="8"/>
        <v>1.0647107369924282</v>
      </c>
      <c r="K24" s="98">
        <v>91</v>
      </c>
      <c r="L24" s="93">
        <f t="shared" si="9"/>
        <v>4.5108595065168497</v>
      </c>
      <c r="M24" s="102">
        <v>7.99</v>
      </c>
      <c r="N24" s="101">
        <f t="shared" si="10"/>
        <v>2.0781907597781832</v>
      </c>
      <c r="O24" s="101">
        <v>3.66</v>
      </c>
      <c r="P24" s="61">
        <v>93</v>
      </c>
      <c r="Q24" s="101">
        <v>5.07</v>
      </c>
      <c r="R24" s="61">
        <v>119</v>
      </c>
      <c r="S24" s="61">
        <v>72</v>
      </c>
      <c r="T24" s="101">
        <v>2.77</v>
      </c>
      <c r="U24" s="61">
        <v>64</v>
      </c>
      <c r="V24" s="61">
        <v>36</v>
      </c>
      <c r="W24" s="93">
        <f t="shared" si="11"/>
        <v>3.5835189384561099</v>
      </c>
      <c r="X24" s="93">
        <v>50</v>
      </c>
      <c r="Y24" s="93">
        <f t="shared" si="12"/>
        <v>3.912023005428146</v>
      </c>
      <c r="Z24" s="61">
        <v>1</v>
      </c>
      <c r="AA24" s="61">
        <v>1</v>
      </c>
      <c r="AB24" s="61">
        <v>0</v>
      </c>
      <c r="AC24" s="61">
        <v>1</v>
      </c>
      <c r="AD24" s="61">
        <v>1</v>
      </c>
      <c r="AE24" s="61">
        <v>0</v>
      </c>
      <c r="AF24" s="61">
        <v>1</v>
      </c>
      <c r="AG24" s="61">
        <v>1</v>
      </c>
      <c r="AH24" s="61">
        <v>1</v>
      </c>
      <c r="AI24" s="17">
        <v>5</v>
      </c>
      <c r="AJ24" s="17">
        <v>5</v>
      </c>
      <c r="AK24" s="17">
        <v>5</v>
      </c>
      <c r="AL24" s="17">
        <v>5</v>
      </c>
      <c r="AM24" s="17">
        <v>5</v>
      </c>
      <c r="AN24" s="72" t="s">
        <v>61</v>
      </c>
      <c r="AO24" s="72" t="s">
        <v>61</v>
      </c>
      <c r="AP24" s="17">
        <f t="shared" si="0"/>
        <v>25</v>
      </c>
      <c r="AQ24" s="18">
        <v>0</v>
      </c>
      <c r="AR24" s="18">
        <v>1</v>
      </c>
      <c r="AS24" s="18">
        <v>1</v>
      </c>
      <c r="AT24" s="18">
        <v>1</v>
      </c>
      <c r="AU24" s="18">
        <v>1</v>
      </c>
      <c r="AV24" s="18">
        <f t="shared" si="1"/>
        <v>4</v>
      </c>
      <c r="AW24" s="19"/>
      <c r="AX24" s="20">
        <v>5</v>
      </c>
      <c r="AY24" s="20">
        <v>3</v>
      </c>
      <c r="AZ24" s="20">
        <v>0</v>
      </c>
      <c r="BA24" s="20">
        <v>1</v>
      </c>
      <c r="BB24" s="20">
        <v>0</v>
      </c>
      <c r="BC24" s="20">
        <v>1</v>
      </c>
      <c r="BD24" s="20">
        <v>1</v>
      </c>
      <c r="BE24" s="20">
        <v>0</v>
      </c>
      <c r="BF24" s="20">
        <v>1</v>
      </c>
      <c r="BG24" s="20">
        <v>1</v>
      </c>
      <c r="BH24" s="20">
        <f t="shared" si="2"/>
        <v>13</v>
      </c>
      <c r="BI24" s="19"/>
      <c r="BJ24" s="22">
        <v>1</v>
      </c>
      <c r="BK24" s="22">
        <v>5</v>
      </c>
      <c r="BL24" s="22">
        <v>5</v>
      </c>
      <c r="BM24" s="22">
        <v>5</v>
      </c>
      <c r="BN24" s="22">
        <v>5</v>
      </c>
      <c r="BO24" s="22">
        <v>1</v>
      </c>
      <c r="BP24" s="22">
        <v>5</v>
      </c>
      <c r="BQ24" s="22">
        <v>5</v>
      </c>
      <c r="BR24" s="22">
        <v>5</v>
      </c>
      <c r="BS24" s="22">
        <v>5</v>
      </c>
      <c r="BT24" s="22">
        <f t="shared" si="3"/>
        <v>42</v>
      </c>
      <c r="BU24" s="56"/>
      <c r="BV24" s="18">
        <v>1</v>
      </c>
      <c r="BW24" s="18">
        <v>1</v>
      </c>
      <c r="BX24" s="18">
        <v>1</v>
      </c>
      <c r="BY24" s="18">
        <v>1</v>
      </c>
      <c r="BZ24" s="18">
        <v>1</v>
      </c>
      <c r="CA24" s="18">
        <f t="shared" si="4"/>
        <v>5</v>
      </c>
      <c r="CB24" s="19"/>
      <c r="CC24" s="20">
        <v>5</v>
      </c>
      <c r="CD24" s="20">
        <v>4</v>
      </c>
      <c r="CE24" s="20">
        <v>1</v>
      </c>
      <c r="CF24" s="20">
        <v>1</v>
      </c>
      <c r="CG24" s="20">
        <v>1</v>
      </c>
      <c r="CH24" s="20">
        <v>1</v>
      </c>
      <c r="CI24" s="20">
        <v>1</v>
      </c>
      <c r="CJ24" s="20">
        <v>1</v>
      </c>
      <c r="CK24" s="20">
        <v>1</v>
      </c>
      <c r="CL24" s="20">
        <v>1</v>
      </c>
      <c r="CM24" s="20">
        <f t="shared" si="5"/>
        <v>17</v>
      </c>
      <c r="CN24" s="19"/>
      <c r="CO24" s="22">
        <v>5</v>
      </c>
      <c r="CP24" s="22">
        <v>5</v>
      </c>
      <c r="CQ24" s="22">
        <v>5</v>
      </c>
      <c r="CR24" s="22">
        <v>5</v>
      </c>
      <c r="CS24" s="22">
        <v>5</v>
      </c>
      <c r="CT24" s="22">
        <v>5</v>
      </c>
      <c r="CU24" s="22">
        <v>5</v>
      </c>
      <c r="CV24" s="22">
        <v>5</v>
      </c>
      <c r="CW24" s="22">
        <v>5</v>
      </c>
      <c r="CX24" s="22">
        <v>5</v>
      </c>
      <c r="CY24" s="22">
        <f t="shared" si="6"/>
        <v>50</v>
      </c>
      <c r="CZ24" s="19"/>
      <c r="DA24" s="57"/>
      <c r="DB24" s="21"/>
      <c r="DC24" s="21"/>
      <c r="DD24" s="21"/>
      <c r="DE24" s="21"/>
      <c r="DF24" s="56"/>
      <c r="DG24" s="58">
        <v>5</v>
      </c>
      <c r="DH24" s="17">
        <v>5</v>
      </c>
      <c r="DI24" s="17">
        <v>5</v>
      </c>
      <c r="DJ24" s="17">
        <v>5</v>
      </c>
      <c r="DK24" s="17">
        <v>5</v>
      </c>
      <c r="DL24" s="72" t="s">
        <v>67</v>
      </c>
      <c r="DM24" s="72" t="s">
        <v>67</v>
      </c>
      <c r="DN24" s="19">
        <f t="shared" si="13"/>
        <v>25</v>
      </c>
      <c r="DO24" s="18">
        <v>1</v>
      </c>
      <c r="DP24" s="18">
        <v>1</v>
      </c>
      <c r="DQ24" s="18">
        <v>1</v>
      </c>
      <c r="DR24" s="18">
        <v>1</v>
      </c>
      <c r="DS24" s="18">
        <v>1</v>
      </c>
      <c r="DT24" s="18">
        <f t="shared" si="14"/>
        <v>5</v>
      </c>
      <c r="DU24" s="19"/>
      <c r="DV24" s="20">
        <v>5</v>
      </c>
      <c r="DW24" s="20">
        <v>4</v>
      </c>
      <c r="DX24" s="20">
        <v>0</v>
      </c>
      <c r="DY24" s="20">
        <v>1</v>
      </c>
      <c r="DZ24" s="20">
        <v>0</v>
      </c>
      <c r="EA24" s="20">
        <v>1</v>
      </c>
      <c r="EB24" s="20">
        <v>1</v>
      </c>
      <c r="EC24" s="20">
        <v>1</v>
      </c>
      <c r="ED24" s="20">
        <v>1</v>
      </c>
      <c r="EE24" s="20">
        <v>1</v>
      </c>
      <c r="EF24" s="20">
        <f t="shared" si="15"/>
        <v>15</v>
      </c>
      <c r="EG24" s="19"/>
      <c r="EH24" s="22">
        <v>5</v>
      </c>
      <c r="EI24" s="22">
        <v>5</v>
      </c>
      <c r="EJ24" s="22">
        <v>5</v>
      </c>
      <c r="EK24" s="22">
        <v>5</v>
      </c>
      <c r="EL24" s="22">
        <v>5</v>
      </c>
      <c r="EM24" s="22">
        <v>5</v>
      </c>
      <c r="EN24" s="22">
        <v>5</v>
      </c>
      <c r="EO24" s="22">
        <v>5</v>
      </c>
      <c r="EP24" s="22">
        <v>5</v>
      </c>
      <c r="EQ24" s="22">
        <v>5</v>
      </c>
      <c r="ER24" s="22">
        <f t="shared" si="16"/>
        <v>50</v>
      </c>
      <c r="ES24" s="19"/>
    </row>
    <row r="25" spans="1:150" ht="16.5" customHeight="1">
      <c r="A25" s="61">
        <v>22</v>
      </c>
      <c r="B25" s="61">
        <v>2</v>
      </c>
      <c r="C25" s="59">
        <v>44249</v>
      </c>
      <c r="D25" s="60">
        <v>9.6</v>
      </c>
      <c r="E25" s="61">
        <v>1</v>
      </c>
      <c r="F25" s="61">
        <v>0</v>
      </c>
      <c r="G25" s="61">
        <v>1</v>
      </c>
      <c r="H25" s="98">
        <v>10.5</v>
      </c>
      <c r="I25" s="98">
        <v>6</v>
      </c>
      <c r="J25" s="104">
        <f t="shared" si="8"/>
        <v>1.791759469228055</v>
      </c>
      <c r="K25" s="98">
        <v>258.89999999999998</v>
      </c>
      <c r="L25" s="93">
        <f t="shared" si="9"/>
        <v>5.5564418867574918</v>
      </c>
      <c r="M25" s="101">
        <v>9.81</v>
      </c>
      <c r="N25" s="101">
        <f t="shared" si="10"/>
        <v>2.2834022735772717</v>
      </c>
      <c r="O25" s="101">
        <v>1.8</v>
      </c>
      <c r="P25" s="61">
        <v>113</v>
      </c>
      <c r="Q25" s="101">
        <v>1.92</v>
      </c>
      <c r="R25" s="61">
        <v>108</v>
      </c>
      <c r="S25" s="61">
        <v>94</v>
      </c>
      <c r="T25" s="101">
        <v>2.48</v>
      </c>
      <c r="U25" s="61">
        <v>124</v>
      </c>
      <c r="V25" s="61">
        <v>7</v>
      </c>
      <c r="W25" s="93">
        <f t="shared" si="11"/>
        <v>1.9459101490553132</v>
      </c>
      <c r="X25" s="93">
        <v>0.06</v>
      </c>
      <c r="Y25" s="93">
        <f t="shared" si="12"/>
        <v>-2.8134107167600364</v>
      </c>
      <c r="Z25" s="61">
        <v>1</v>
      </c>
      <c r="AA25" s="61">
        <v>1</v>
      </c>
      <c r="AB25" s="61">
        <v>0</v>
      </c>
      <c r="AC25" s="61">
        <v>0</v>
      </c>
      <c r="AD25" s="61">
        <v>1</v>
      </c>
      <c r="AE25" s="61">
        <v>0</v>
      </c>
      <c r="AF25" s="61">
        <v>1</v>
      </c>
      <c r="AG25" s="61">
        <v>0</v>
      </c>
      <c r="AH25" s="61">
        <v>1</v>
      </c>
      <c r="AI25" s="17">
        <v>2</v>
      </c>
      <c r="AJ25" s="17">
        <v>3</v>
      </c>
      <c r="AK25" s="17">
        <v>2</v>
      </c>
      <c r="AL25" s="17">
        <v>3</v>
      </c>
      <c r="AM25" s="17">
        <v>5</v>
      </c>
      <c r="AN25" s="17">
        <v>5</v>
      </c>
      <c r="AO25" s="17">
        <v>5</v>
      </c>
      <c r="AP25" s="17">
        <f t="shared" si="0"/>
        <v>25</v>
      </c>
      <c r="AQ25" s="18">
        <v>1</v>
      </c>
      <c r="AR25" s="18">
        <v>1</v>
      </c>
      <c r="AS25" s="18">
        <v>1</v>
      </c>
      <c r="AT25" s="18">
        <v>1</v>
      </c>
      <c r="AU25" s="18">
        <v>1</v>
      </c>
      <c r="AV25" s="18">
        <f t="shared" si="1"/>
        <v>5</v>
      </c>
      <c r="AW25" s="19"/>
      <c r="AX25" s="20">
        <v>4</v>
      </c>
      <c r="AY25" s="20">
        <v>2</v>
      </c>
      <c r="AZ25" s="20">
        <v>1</v>
      </c>
      <c r="BA25" s="20">
        <v>0</v>
      </c>
      <c r="BB25" s="20">
        <v>1</v>
      </c>
      <c r="BC25" s="20">
        <v>1</v>
      </c>
      <c r="BD25" s="20">
        <v>0</v>
      </c>
      <c r="BE25" s="20">
        <v>1</v>
      </c>
      <c r="BF25" s="20">
        <v>1</v>
      </c>
      <c r="BG25" s="20">
        <v>1</v>
      </c>
      <c r="BH25" s="20">
        <f t="shared" si="2"/>
        <v>12</v>
      </c>
      <c r="BI25" s="19"/>
      <c r="BJ25" s="22">
        <v>4</v>
      </c>
      <c r="BK25" s="22">
        <v>5</v>
      </c>
      <c r="BL25" s="22">
        <v>2</v>
      </c>
      <c r="BM25" s="22">
        <v>5</v>
      </c>
      <c r="BN25" s="22">
        <v>3</v>
      </c>
      <c r="BO25" s="22">
        <v>2</v>
      </c>
      <c r="BP25" s="22">
        <v>3</v>
      </c>
      <c r="BQ25" s="22">
        <v>5</v>
      </c>
      <c r="BR25" s="22">
        <v>2</v>
      </c>
      <c r="BS25" s="22">
        <v>3</v>
      </c>
      <c r="BT25" s="22">
        <f t="shared" si="3"/>
        <v>34</v>
      </c>
      <c r="BU25" s="56"/>
      <c r="BV25" s="18">
        <v>1</v>
      </c>
      <c r="BW25" s="18">
        <v>1</v>
      </c>
      <c r="BX25" s="18">
        <v>1</v>
      </c>
      <c r="BY25" s="18">
        <v>1</v>
      </c>
      <c r="BZ25" s="18">
        <v>1</v>
      </c>
      <c r="CA25" s="18">
        <f t="shared" si="4"/>
        <v>5</v>
      </c>
      <c r="CB25" s="19"/>
      <c r="CC25" s="20">
        <v>5</v>
      </c>
      <c r="CD25" s="20">
        <v>4</v>
      </c>
      <c r="CE25" s="20">
        <v>1</v>
      </c>
      <c r="CF25" s="20">
        <v>1</v>
      </c>
      <c r="CG25" s="20">
        <v>1</v>
      </c>
      <c r="CH25" s="20">
        <v>1</v>
      </c>
      <c r="CI25" s="20">
        <v>1</v>
      </c>
      <c r="CJ25" s="20">
        <v>1</v>
      </c>
      <c r="CK25" s="20">
        <v>1</v>
      </c>
      <c r="CL25" s="20">
        <v>1</v>
      </c>
      <c r="CM25" s="20">
        <f t="shared" si="5"/>
        <v>17</v>
      </c>
      <c r="CN25" s="19"/>
      <c r="CO25" s="22">
        <v>4</v>
      </c>
      <c r="CP25" s="22">
        <v>5</v>
      </c>
      <c r="CQ25" s="22">
        <v>2</v>
      </c>
      <c r="CR25" s="22">
        <v>5</v>
      </c>
      <c r="CS25" s="22">
        <v>2</v>
      </c>
      <c r="CT25" s="22">
        <v>4</v>
      </c>
      <c r="CU25" s="22">
        <v>3</v>
      </c>
      <c r="CV25" s="22">
        <v>5</v>
      </c>
      <c r="CW25" s="22">
        <v>3</v>
      </c>
      <c r="CX25" s="22">
        <v>4</v>
      </c>
      <c r="CY25" s="22">
        <f t="shared" si="6"/>
        <v>37</v>
      </c>
      <c r="CZ25" s="19"/>
      <c r="DA25" s="57"/>
      <c r="DB25" s="21"/>
      <c r="DC25" s="21"/>
      <c r="DD25" s="21"/>
      <c r="DE25" s="21"/>
      <c r="DF25" s="56"/>
      <c r="DG25" s="58">
        <v>2</v>
      </c>
      <c r="DH25" s="17">
        <v>3</v>
      </c>
      <c r="DI25" s="17">
        <v>3</v>
      </c>
      <c r="DJ25" s="17">
        <v>3</v>
      </c>
      <c r="DK25" s="17">
        <v>5</v>
      </c>
      <c r="DL25" s="17">
        <v>5</v>
      </c>
      <c r="DM25" s="17">
        <v>5</v>
      </c>
      <c r="DN25" s="19">
        <f t="shared" si="13"/>
        <v>26</v>
      </c>
      <c r="DO25" s="18">
        <v>1</v>
      </c>
      <c r="DP25" s="18">
        <v>1</v>
      </c>
      <c r="DQ25" s="18">
        <v>1</v>
      </c>
      <c r="DR25" s="18">
        <v>1</v>
      </c>
      <c r="DS25" s="18">
        <v>1</v>
      </c>
      <c r="DT25" s="18">
        <f t="shared" si="14"/>
        <v>5</v>
      </c>
      <c r="DU25" s="19"/>
      <c r="DV25" s="20">
        <v>5</v>
      </c>
      <c r="DW25" s="20">
        <v>4</v>
      </c>
      <c r="DX25" s="20">
        <v>1</v>
      </c>
      <c r="DY25" s="20">
        <v>1</v>
      </c>
      <c r="DZ25" s="20">
        <v>0</v>
      </c>
      <c r="EA25" s="20">
        <v>1</v>
      </c>
      <c r="EB25" s="20">
        <v>1</v>
      </c>
      <c r="EC25" s="20">
        <v>1</v>
      </c>
      <c r="ED25" s="20">
        <v>0</v>
      </c>
      <c r="EE25" s="20">
        <v>1</v>
      </c>
      <c r="EF25" s="20">
        <f t="shared" si="15"/>
        <v>15</v>
      </c>
      <c r="EG25" s="19"/>
      <c r="EH25" s="22">
        <v>5</v>
      </c>
      <c r="EI25" s="22">
        <v>5</v>
      </c>
      <c r="EJ25" s="22">
        <v>4</v>
      </c>
      <c r="EK25" s="22">
        <v>5</v>
      </c>
      <c r="EL25" s="22">
        <v>3</v>
      </c>
      <c r="EM25" s="22">
        <v>5</v>
      </c>
      <c r="EN25" s="22">
        <v>4</v>
      </c>
      <c r="EO25" s="22">
        <v>5</v>
      </c>
      <c r="EP25" s="22">
        <v>4</v>
      </c>
      <c r="EQ25" s="22">
        <v>5</v>
      </c>
      <c r="ER25" s="22">
        <f t="shared" si="16"/>
        <v>45</v>
      </c>
      <c r="ES25" s="19"/>
    </row>
    <row r="26" spans="1:150" ht="16.5" customHeight="1">
      <c r="A26" s="61">
        <v>23</v>
      </c>
      <c r="B26" s="61">
        <v>2</v>
      </c>
      <c r="C26" s="59">
        <v>44249</v>
      </c>
      <c r="D26" s="60">
        <v>13.1</v>
      </c>
      <c r="E26" s="61">
        <v>1</v>
      </c>
      <c r="F26" s="61">
        <v>0</v>
      </c>
      <c r="G26" s="61">
        <v>0</v>
      </c>
      <c r="H26" s="98">
        <v>13.6</v>
      </c>
      <c r="I26" s="98">
        <v>9.3000000000000007</v>
      </c>
      <c r="J26" s="104">
        <f t="shared" si="8"/>
        <v>2.2300144001592104</v>
      </c>
      <c r="K26" s="98">
        <v>360.9</v>
      </c>
      <c r="L26" s="93">
        <f t="shared" si="9"/>
        <v>5.8886009116487426</v>
      </c>
      <c r="M26" s="101">
        <v>31.7</v>
      </c>
      <c r="N26" s="101">
        <f t="shared" si="10"/>
        <v>3.4563166808832348</v>
      </c>
      <c r="O26" s="101">
        <v>3.32</v>
      </c>
      <c r="P26" s="61">
        <v>97</v>
      </c>
      <c r="Q26" s="101">
        <v>3.64</v>
      </c>
      <c r="R26" s="61">
        <v>98</v>
      </c>
      <c r="S26" s="61">
        <v>91</v>
      </c>
      <c r="T26" s="101">
        <v>4.04</v>
      </c>
      <c r="U26" s="61">
        <v>106</v>
      </c>
      <c r="V26" s="61">
        <v>6</v>
      </c>
      <c r="W26" s="93">
        <f t="shared" si="11"/>
        <v>1.791759469228055</v>
      </c>
      <c r="X26" s="93">
        <v>18.12</v>
      </c>
      <c r="Y26" s="93">
        <f t="shared" si="12"/>
        <v>2.8970163006148333</v>
      </c>
      <c r="Z26" s="61">
        <v>1</v>
      </c>
      <c r="AA26" s="61">
        <v>1</v>
      </c>
      <c r="AB26" s="61">
        <v>0</v>
      </c>
      <c r="AC26" s="61">
        <v>0</v>
      </c>
      <c r="AD26" s="61">
        <v>0</v>
      </c>
      <c r="AE26" s="61">
        <v>0</v>
      </c>
      <c r="AF26" s="61">
        <v>1</v>
      </c>
      <c r="AG26" s="61">
        <v>0</v>
      </c>
      <c r="AH26" s="61">
        <v>1</v>
      </c>
      <c r="AI26" s="17">
        <v>4</v>
      </c>
      <c r="AJ26" s="17">
        <v>4</v>
      </c>
      <c r="AK26" s="17">
        <v>2</v>
      </c>
      <c r="AL26" s="17">
        <v>5</v>
      </c>
      <c r="AM26" s="17">
        <v>3</v>
      </c>
      <c r="AN26" s="72" t="s">
        <v>61</v>
      </c>
      <c r="AO26" s="72" t="s">
        <v>61</v>
      </c>
      <c r="AP26" s="17">
        <f t="shared" si="0"/>
        <v>18</v>
      </c>
      <c r="AQ26" s="18">
        <v>1</v>
      </c>
      <c r="AR26" s="18">
        <v>1</v>
      </c>
      <c r="AS26" s="18">
        <v>1</v>
      </c>
      <c r="AT26" s="18">
        <v>1</v>
      </c>
      <c r="AU26" s="18">
        <v>1</v>
      </c>
      <c r="AV26" s="18">
        <f t="shared" si="1"/>
        <v>5</v>
      </c>
      <c r="AW26" s="19"/>
      <c r="AX26" s="20">
        <v>5</v>
      </c>
      <c r="AY26" s="20">
        <v>2</v>
      </c>
      <c r="AZ26" s="20">
        <v>1</v>
      </c>
      <c r="BA26" s="20">
        <v>1</v>
      </c>
      <c r="BB26" s="20">
        <v>1</v>
      </c>
      <c r="BC26" s="20">
        <v>1</v>
      </c>
      <c r="BD26" s="20">
        <v>1</v>
      </c>
      <c r="BE26" s="20">
        <v>1</v>
      </c>
      <c r="BF26" s="20">
        <v>1</v>
      </c>
      <c r="BG26" s="20">
        <v>1</v>
      </c>
      <c r="BH26" s="20">
        <f t="shared" si="2"/>
        <v>15</v>
      </c>
      <c r="BI26" s="19"/>
      <c r="BJ26" s="22">
        <v>4</v>
      </c>
      <c r="BK26" s="22">
        <v>3</v>
      </c>
      <c r="BL26" s="22">
        <v>5</v>
      </c>
      <c r="BM26" s="22">
        <v>5</v>
      </c>
      <c r="BN26" s="22">
        <v>4</v>
      </c>
      <c r="BO26" s="22">
        <v>4</v>
      </c>
      <c r="BP26" s="22">
        <v>4</v>
      </c>
      <c r="BQ26" s="22">
        <v>4</v>
      </c>
      <c r="BR26" s="22">
        <v>4</v>
      </c>
      <c r="BS26" s="22">
        <v>3</v>
      </c>
      <c r="BT26" s="22">
        <f t="shared" si="3"/>
        <v>40</v>
      </c>
      <c r="BU26" s="56"/>
      <c r="BV26" s="18">
        <v>1</v>
      </c>
      <c r="BW26" s="18">
        <v>1</v>
      </c>
      <c r="BX26" s="18">
        <v>1</v>
      </c>
      <c r="BY26" s="18">
        <v>1</v>
      </c>
      <c r="BZ26" s="18">
        <v>1</v>
      </c>
      <c r="CA26" s="18">
        <f t="shared" si="4"/>
        <v>5</v>
      </c>
      <c r="CB26" s="19"/>
      <c r="CC26" s="20">
        <v>4</v>
      </c>
      <c r="CD26" s="20">
        <v>4</v>
      </c>
      <c r="CE26" s="20">
        <v>1</v>
      </c>
      <c r="CF26" s="20">
        <v>1</v>
      </c>
      <c r="CG26" s="20">
        <v>1</v>
      </c>
      <c r="CH26" s="20">
        <v>1</v>
      </c>
      <c r="CI26" s="20">
        <v>1</v>
      </c>
      <c r="CJ26" s="20">
        <v>1</v>
      </c>
      <c r="CK26" s="20">
        <v>1</v>
      </c>
      <c r="CL26" s="20">
        <v>1</v>
      </c>
      <c r="CM26" s="20">
        <f t="shared" si="5"/>
        <v>16</v>
      </c>
      <c r="CN26" s="19"/>
      <c r="CO26" s="22">
        <v>4</v>
      </c>
      <c r="CP26" s="22">
        <v>5</v>
      </c>
      <c r="CQ26" s="22">
        <v>4</v>
      </c>
      <c r="CR26" s="22">
        <v>5</v>
      </c>
      <c r="CS26" s="22">
        <v>4</v>
      </c>
      <c r="CT26" s="22">
        <v>4</v>
      </c>
      <c r="CU26" s="22">
        <v>4</v>
      </c>
      <c r="CV26" s="22">
        <v>4</v>
      </c>
      <c r="CW26" s="22">
        <v>4</v>
      </c>
      <c r="CX26" s="22">
        <v>4</v>
      </c>
      <c r="CY26" s="22">
        <f t="shared" si="6"/>
        <v>42</v>
      </c>
      <c r="CZ26" s="19"/>
      <c r="DA26" s="57"/>
      <c r="DB26" s="21"/>
      <c r="DC26" s="21"/>
      <c r="DD26" s="21"/>
      <c r="DE26" s="21"/>
      <c r="DF26" s="56"/>
      <c r="DG26" s="58">
        <v>5</v>
      </c>
      <c r="DH26" s="17">
        <v>5</v>
      </c>
      <c r="DI26" s="17">
        <v>5</v>
      </c>
      <c r="DJ26" s="17">
        <v>5</v>
      </c>
      <c r="DK26" s="17">
        <v>3</v>
      </c>
      <c r="DL26" s="72" t="s">
        <v>70</v>
      </c>
      <c r="DM26" s="72" t="s">
        <v>70</v>
      </c>
      <c r="DN26" s="19">
        <f t="shared" si="13"/>
        <v>23</v>
      </c>
      <c r="DO26" s="18">
        <v>1</v>
      </c>
      <c r="DP26" s="18">
        <v>1</v>
      </c>
      <c r="DQ26" s="18">
        <v>1</v>
      </c>
      <c r="DR26" s="18">
        <v>1</v>
      </c>
      <c r="DS26" s="18">
        <v>1</v>
      </c>
      <c r="DT26" s="18">
        <f t="shared" si="14"/>
        <v>5</v>
      </c>
      <c r="DU26" s="19"/>
      <c r="DV26" s="20">
        <v>5</v>
      </c>
      <c r="DW26" s="20">
        <v>4</v>
      </c>
      <c r="DX26" s="20">
        <v>0</v>
      </c>
      <c r="DY26" s="20">
        <v>1</v>
      </c>
      <c r="DZ26" s="20">
        <v>1</v>
      </c>
      <c r="EA26" s="20">
        <v>1</v>
      </c>
      <c r="EB26" s="20">
        <v>1</v>
      </c>
      <c r="EC26" s="20">
        <v>0</v>
      </c>
      <c r="ED26" s="20">
        <v>1</v>
      </c>
      <c r="EE26" s="20">
        <v>1</v>
      </c>
      <c r="EF26" s="20">
        <f t="shared" si="15"/>
        <v>15</v>
      </c>
      <c r="EG26" s="19"/>
      <c r="EH26" s="22">
        <v>4</v>
      </c>
      <c r="EI26" s="22">
        <v>4</v>
      </c>
      <c r="EJ26" s="22">
        <v>4</v>
      </c>
      <c r="EK26" s="22">
        <v>4</v>
      </c>
      <c r="EL26" s="22">
        <v>4</v>
      </c>
      <c r="EM26" s="22">
        <v>4</v>
      </c>
      <c r="EN26" s="22">
        <v>4</v>
      </c>
      <c r="EO26" s="22">
        <v>4</v>
      </c>
      <c r="EP26" s="22">
        <v>4</v>
      </c>
      <c r="EQ26" s="22">
        <v>4</v>
      </c>
      <c r="ER26" s="22">
        <f t="shared" si="16"/>
        <v>40</v>
      </c>
      <c r="ES26" s="19"/>
    </row>
    <row r="27" spans="1:150" ht="16.5" customHeight="1">
      <c r="A27" s="61">
        <v>24</v>
      </c>
      <c r="B27" s="61">
        <v>2</v>
      </c>
      <c r="C27" s="59">
        <v>44251</v>
      </c>
      <c r="D27" s="60">
        <v>10.9</v>
      </c>
      <c r="E27" s="61">
        <v>2</v>
      </c>
      <c r="F27" s="61">
        <v>0</v>
      </c>
      <c r="G27" s="61">
        <v>0</v>
      </c>
      <c r="H27" s="98">
        <v>12.4</v>
      </c>
      <c r="I27" s="100">
        <v>2.8</v>
      </c>
      <c r="J27" s="104">
        <f t="shared" si="8"/>
        <v>1.0296194171811581</v>
      </c>
      <c r="K27" s="98">
        <v>123</v>
      </c>
      <c r="L27" s="93">
        <f t="shared" si="9"/>
        <v>4.8121843553724171</v>
      </c>
      <c r="M27" s="101">
        <v>2</v>
      </c>
      <c r="N27" s="101">
        <f t="shared" si="10"/>
        <v>0.69314718055994529</v>
      </c>
      <c r="O27" s="101">
        <v>2</v>
      </c>
      <c r="P27" s="61">
        <v>71</v>
      </c>
      <c r="Q27" s="101">
        <v>2.5299999999999998</v>
      </c>
      <c r="R27" s="61">
        <v>75</v>
      </c>
      <c r="S27" s="61">
        <v>79</v>
      </c>
      <c r="T27" s="101">
        <v>1.82</v>
      </c>
      <c r="U27" s="61">
        <v>65</v>
      </c>
      <c r="V27" s="61">
        <v>6</v>
      </c>
      <c r="W27" s="93">
        <f t="shared" si="11"/>
        <v>1.791759469228055</v>
      </c>
      <c r="X27" s="95">
        <v>1.02</v>
      </c>
      <c r="Y27" s="93">
        <f t="shared" si="12"/>
        <v>1.980262729617973E-2</v>
      </c>
      <c r="Z27" s="71">
        <v>1</v>
      </c>
      <c r="AA27" s="71">
        <v>1</v>
      </c>
      <c r="AB27" s="71">
        <v>0</v>
      </c>
      <c r="AC27" s="61">
        <v>0</v>
      </c>
      <c r="AD27" s="61">
        <v>0</v>
      </c>
      <c r="AE27" s="61">
        <v>0</v>
      </c>
      <c r="AF27" s="61">
        <v>1</v>
      </c>
      <c r="AG27" s="61">
        <v>1</v>
      </c>
      <c r="AH27" s="61">
        <v>1</v>
      </c>
      <c r="AI27" s="17">
        <v>2</v>
      </c>
      <c r="AJ27" s="17">
        <v>2</v>
      </c>
      <c r="AK27" s="17">
        <v>3</v>
      </c>
      <c r="AL27" s="17">
        <v>3</v>
      </c>
      <c r="AM27" s="17">
        <v>5</v>
      </c>
      <c r="AN27" s="17">
        <v>5</v>
      </c>
      <c r="AO27" s="17">
        <v>5</v>
      </c>
      <c r="AP27" s="17">
        <f t="shared" si="0"/>
        <v>25</v>
      </c>
      <c r="AQ27" s="18">
        <v>0</v>
      </c>
      <c r="AR27" s="18">
        <v>0</v>
      </c>
      <c r="AS27" s="18">
        <v>0</v>
      </c>
      <c r="AT27" s="18">
        <v>1</v>
      </c>
      <c r="AU27" s="18">
        <v>1</v>
      </c>
      <c r="AV27" s="18">
        <f t="shared" si="1"/>
        <v>2</v>
      </c>
      <c r="AW27" s="19"/>
      <c r="AX27" s="20">
        <v>2</v>
      </c>
      <c r="AY27" s="20">
        <v>2</v>
      </c>
      <c r="AZ27" s="20">
        <v>1</v>
      </c>
      <c r="BA27" s="20">
        <v>0</v>
      </c>
      <c r="BB27" s="20">
        <v>0</v>
      </c>
      <c r="BC27" s="20">
        <v>1</v>
      </c>
      <c r="BD27" s="20">
        <v>1</v>
      </c>
      <c r="BE27" s="20">
        <v>1</v>
      </c>
      <c r="BF27" s="20">
        <v>0</v>
      </c>
      <c r="BG27" s="20">
        <v>1</v>
      </c>
      <c r="BH27" s="20">
        <f t="shared" si="2"/>
        <v>9</v>
      </c>
      <c r="BI27" s="19"/>
      <c r="BJ27" s="22">
        <v>1</v>
      </c>
      <c r="BK27" s="22">
        <v>5</v>
      </c>
      <c r="BL27" s="22">
        <v>4</v>
      </c>
      <c r="BM27" s="22">
        <v>5</v>
      </c>
      <c r="BN27" s="22">
        <v>5</v>
      </c>
      <c r="BO27" s="22">
        <v>5</v>
      </c>
      <c r="BP27" s="22">
        <v>5</v>
      </c>
      <c r="BQ27" s="22">
        <v>5</v>
      </c>
      <c r="BR27" s="22">
        <v>4</v>
      </c>
      <c r="BS27" s="22">
        <v>4</v>
      </c>
      <c r="BT27" s="22">
        <f t="shared" si="3"/>
        <v>43</v>
      </c>
      <c r="BU27" s="56"/>
      <c r="BV27" s="18">
        <v>1</v>
      </c>
      <c r="BW27" s="18">
        <v>1</v>
      </c>
      <c r="BX27" s="18">
        <v>1</v>
      </c>
      <c r="BY27" s="18">
        <v>1</v>
      </c>
      <c r="BZ27" s="18">
        <v>1</v>
      </c>
      <c r="CA27" s="18">
        <f t="shared" si="4"/>
        <v>5</v>
      </c>
      <c r="CB27" s="19"/>
      <c r="CC27" s="20">
        <v>5</v>
      </c>
      <c r="CD27" s="20">
        <v>3</v>
      </c>
      <c r="CE27" s="20">
        <v>1</v>
      </c>
      <c r="CF27" s="20">
        <v>1</v>
      </c>
      <c r="CG27" s="20">
        <v>1</v>
      </c>
      <c r="CH27" s="20">
        <v>1</v>
      </c>
      <c r="CI27" s="20">
        <v>1</v>
      </c>
      <c r="CJ27" s="20">
        <v>1</v>
      </c>
      <c r="CK27" s="20">
        <v>1</v>
      </c>
      <c r="CL27" s="20">
        <v>1</v>
      </c>
      <c r="CM27" s="20">
        <f t="shared" si="5"/>
        <v>16</v>
      </c>
      <c r="CN27" s="19"/>
      <c r="CO27" s="22">
        <v>1</v>
      </c>
      <c r="CP27" s="22">
        <v>5</v>
      </c>
      <c r="CQ27" s="22">
        <v>5</v>
      </c>
      <c r="CR27" s="22">
        <v>5</v>
      </c>
      <c r="CS27" s="22">
        <v>5</v>
      </c>
      <c r="CT27" s="22">
        <v>5</v>
      </c>
      <c r="CU27" s="22">
        <v>5</v>
      </c>
      <c r="CV27" s="22">
        <v>5</v>
      </c>
      <c r="CW27" s="22">
        <v>5</v>
      </c>
      <c r="CX27" s="22">
        <v>5</v>
      </c>
      <c r="CY27" s="22">
        <f t="shared" si="6"/>
        <v>46</v>
      </c>
      <c r="CZ27" s="19"/>
      <c r="DA27" s="57"/>
      <c r="DB27" s="21"/>
      <c r="DC27" s="21"/>
      <c r="DD27" s="21"/>
      <c r="DE27" s="21"/>
      <c r="DF27" s="56"/>
      <c r="DG27" s="78">
        <v>2</v>
      </c>
      <c r="DH27" s="79">
        <v>2</v>
      </c>
      <c r="DI27" s="79">
        <v>3</v>
      </c>
      <c r="DJ27" s="79">
        <v>3</v>
      </c>
      <c r="DK27" s="79">
        <v>5</v>
      </c>
      <c r="DL27" s="79">
        <v>5</v>
      </c>
      <c r="DM27" s="79">
        <v>5</v>
      </c>
      <c r="DN27" s="80">
        <f t="shared" si="13"/>
        <v>25</v>
      </c>
      <c r="DO27" s="81">
        <v>0</v>
      </c>
      <c r="DP27" s="81">
        <v>1</v>
      </c>
      <c r="DQ27" s="81">
        <v>1</v>
      </c>
      <c r="DR27" s="81">
        <v>1</v>
      </c>
      <c r="DS27" s="81">
        <v>1</v>
      </c>
      <c r="DT27" s="81">
        <f t="shared" si="14"/>
        <v>4</v>
      </c>
      <c r="DU27" s="80"/>
      <c r="DV27" s="82">
        <v>4</v>
      </c>
      <c r="DW27" s="82">
        <v>3</v>
      </c>
      <c r="DX27" s="82">
        <v>0</v>
      </c>
      <c r="DY27" s="82">
        <v>1</v>
      </c>
      <c r="DZ27" s="82">
        <v>1</v>
      </c>
      <c r="EA27" s="82">
        <v>1</v>
      </c>
      <c r="EB27" s="82">
        <v>1</v>
      </c>
      <c r="EC27" s="82">
        <v>1</v>
      </c>
      <c r="ED27" s="82">
        <v>1</v>
      </c>
      <c r="EE27" s="82">
        <v>1</v>
      </c>
      <c r="EF27" s="82">
        <f t="shared" si="15"/>
        <v>14</v>
      </c>
      <c r="EG27" s="80"/>
      <c r="EH27" s="83">
        <v>1</v>
      </c>
      <c r="EI27" s="83">
        <v>5</v>
      </c>
      <c r="EJ27" s="83">
        <v>5</v>
      </c>
      <c r="EK27" s="83">
        <v>5</v>
      </c>
      <c r="EL27" s="83">
        <v>3</v>
      </c>
      <c r="EM27" s="83">
        <v>4</v>
      </c>
      <c r="EN27" s="83">
        <v>3</v>
      </c>
      <c r="EO27" s="83">
        <v>5</v>
      </c>
      <c r="EP27" s="83">
        <v>5</v>
      </c>
      <c r="EQ27" s="83">
        <v>3</v>
      </c>
      <c r="ER27" s="83">
        <f t="shared" si="16"/>
        <v>39</v>
      </c>
      <c r="ES27" s="80"/>
    </row>
    <row r="28" spans="1:150" ht="16.5" customHeight="1">
      <c r="A28" s="61">
        <v>25</v>
      </c>
      <c r="B28" s="61">
        <v>2</v>
      </c>
      <c r="C28" s="59">
        <v>44251</v>
      </c>
      <c r="D28" s="60">
        <v>12.6</v>
      </c>
      <c r="E28" s="61">
        <v>1</v>
      </c>
      <c r="F28" s="61">
        <v>0</v>
      </c>
      <c r="G28" s="61">
        <v>0</v>
      </c>
      <c r="H28" s="98">
        <v>13.3</v>
      </c>
      <c r="I28" s="98">
        <v>2</v>
      </c>
      <c r="J28" s="104">
        <f t="shared" si="8"/>
        <v>0.69314718055994529</v>
      </c>
      <c r="K28" s="98">
        <v>104.5</v>
      </c>
      <c r="L28" s="93">
        <f t="shared" si="9"/>
        <v>4.6491870714048655</v>
      </c>
      <c r="M28" s="101">
        <v>4.08</v>
      </c>
      <c r="N28" s="101">
        <f t="shared" si="10"/>
        <v>1.4060969884160703</v>
      </c>
      <c r="O28" s="101">
        <v>3.19</v>
      </c>
      <c r="P28" s="61">
        <v>95</v>
      </c>
      <c r="Q28" s="101">
        <v>3.38</v>
      </c>
      <c r="R28" s="61">
        <v>92</v>
      </c>
      <c r="S28" s="61">
        <v>94</v>
      </c>
      <c r="T28" s="101">
        <v>3.96</v>
      </c>
      <c r="U28" s="61">
        <v>106</v>
      </c>
      <c r="V28" s="61">
        <v>9</v>
      </c>
      <c r="W28" s="93">
        <f t="shared" si="11"/>
        <v>2.1972245773362196</v>
      </c>
      <c r="X28" s="93">
        <v>13.13</v>
      </c>
      <c r="Y28" s="93">
        <f t="shared" si="12"/>
        <v>2.5748996883147051</v>
      </c>
      <c r="Z28" s="61">
        <v>1</v>
      </c>
      <c r="AA28" s="61">
        <v>1</v>
      </c>
      <c r="AB28" s="61">
        <v>0</v>
      </c>
      <c r="AC28" s="61">
        <v>0</v>
      </c>
      <c r="AD28" s="61">
        <v>0</v>
      </c>
      <c r="AE28" s="61">
        <v>0</v>
      </c>
      <c r="AF28" s="61">
        <v>1</v>
      </c>
      <c r="AG28" s="61">
        <v>1</v>
      </c>
      <c r="AH28" s="61">
        <v>1</v>
      </c>
      <c r="AI28" s="17">
        <v>5</v>
      </c>
      <c r="AJ28" s="17">
        <v>5</v>
      </c>
      <c r="AK28" s="17">
        <v>5</v>
      </c>
      <c r="AL28" s="17">
        <v>5</v>
      </c>
      <c r="AM28" s="17">
        <v>4</v>
      </c>
      <c r="AN28" s="72" t="s">
        <v>61</v>
      </c>
      <c r="AO28" s="72" t="s">
        <v>61</v>
      </c>
      <c r="AP28" s="17">
        <f t="shared" si="0"/>
        <v>24</v>
      </c>
      <c r="AQ28" s="18">
        <v>1</v>
      </c>
      <c r="AR28" s="18">
        <v>0</v>
      </c>
      <c r="AS28" s="18">
        <v>1</v>
      </c>
      <c r="AT28" s="18">
        <v>1</v>
      </c>
      <c r="AU28" s="18">
        <v>1</v>
      </c>
      <c r="AV28" s="18">
        <f t="shared" si="1"/>
        <v>4</v>
      </c>
      <c r="AW28" s="19"/>
      <c r="AX28" s="20">
        <v>4</v>
      </c>
      <c r="AY28" s="20">
        <v>3</v>
      </c>
      <c r="AZ28" s="20">
        <v>0</v>
      </c>
      <c r="BA28" s="20">
        <v>1</v>
      </c>
      <c r="BB28" s="20">
        <v>1</v>
      </c>
      <c r="BC28" s="20">
        <v>0</v>
      </c>
      <c r="BD28" s="20">
        <v>1</v>
      </c>
      <c r="BE28" s="20">
        <v>0</v>
      </c>
      <c r="BF28" s="20">
        <v>1</v>
      </c>
      <c r="BG28" s="20">
        <v>1</v>
      </c>
      <c r="BH28" s="20">
        <f t="shared" si="2"/>
        <v>12</v>
      </c>
      <c r="BI28" s="19"/>
      <c r="BJ28" s="22">
        <v>4</v>
      </c>
      <c r="BK28" s="22">
        <v>4</v>
      </c>
      <c r="BL28" s="22">
        <v>4</v>
      </c>
      <c r="BM28" s="22">
        <v>4</v>
      </c>
      <c r="BN28" s="22">
        <v>4</v>
      </c>
      <c r="BO28" s="22">
        <v>3</v>
      </c>
      <c r="BP28" s="22">
        <v>4</v>
      </c>
      <c r="BQ28" s="22">
        <v>5</v>
      </c>
      <c r="BR28" s="22">
        <v>4</v>
      </c>
      <c r="BS28" s="22">
        <v>4</v>
      </c>
      <c r="BT28" s="22">
        <f t="shared" si="3"/>
        <v>40</v>
      </c>
      <c r="BU28" s="56"/>
      <c r="BV28" s="18">
        <v>1</v>
      </c>
      <c r="BW28" s="18">
        <v>1</v>
      </c>
      <c r="BX28" s="18">
        <v>1</v>
      </c>
      <c r="BY28" s="18">
        <v>1</v>
      </c>
      <c r="BZ28" s="18">
        <v>1</v>
      </c>
      <c r="CA28" s="18">
        <f t="shared" si="4"/>
        <v>5</v>
      </c>
      <c r="CB28" s="19"/>
      <c r="CC28" s="20">
        <v>5</v>
      </c>
      <c r="CD28" s="20">
        <v>4</v>
      </c>
      <c r="CE28" s="20">
        <v>1</v>
      </c>
      <c r="CF28" s="20">
        <v>1</v>
      </c>
      <c r="CG28" s="20">
        <v>1</v>
      </c>
      <c r="CH28" s="20">
        <v>1</v>
      </c>
      <c r="CI28" s="20">
        <v>1</v>
      </c>
      <c r="CJ28" s="20">
        <v>1</v>
      </c>
      <c r="CK28" s="20">
        <v>1</v>
      </c>
      <c r="CL28" s="20">
        <v>1</v>
      </c>
      <c r="CM28" s="20">
        <f t="shared" si="5"/>
        <v>17</v>
      </c>
      <c r="CN28" s="19"/>
      <c r="CO28" s="22">
        <v>4</v>
      </c>
      <c r="CP28" s="22">
        <v>4</v>
      </c>
      <c r="CQ28" s="22">
        <v>4</v>
      </c>
      <c r="CR28" s="22">
        <v>4</v>
      </c>
      <c r="CS28" s="22">
        <v>4</v>
      </c>
      <c r="CT28" s="22">
        <v>4</v>
      </c>
      <c r="CU28" s="22">
        <v>4</v>
      </c>
      <c r="CV28" s="22">
        <v>4</v>
      </c>
      <c r="CW28" s="22">
        <v>4</v>
      </c>
      <c r="CX28" s="22">
        <v>4</v>
      </c>
      <c r="CY28" s="22">
        <f t="shared" si="6"/>
        <v>40</v>
      </c>
      <c r="CZ28" s="19"/>
      <c r="DA28" s="57"/>
      <c r="DB28" s="21"/>
      <c r="DC28" s="21"/>
      <c r="DD28" s="21"/>
      <c r="DE28" s="21"/>
      <c r="DF28" s="56"/>
      <c r="DG28" s="58">
        <v>5</v>
      </c>
      <c r="DH28" s="17">
        <v>5</v>
      </c>
      <c r="DI28" s="17">
        <v>5</v>
      </c>
      <c r="DJ28" s="17">
        <v>5</v>
      </c>
      <c r="DK28" s="17">
        <v>5</v>
      </c>
      <c r="DL28" s="72" t="s">
        <v>69</v>
      </c>
      <c r="DM28" s="72" t="s">
        <v>69</v>
      </c>
      <c r="DN28" s="19">
        <f t="shared" si="13"/>
        <v>25</v>
      </c>
      <c r="DO28" s="18">
        <v>1</v>
      </c>
      <c r="DP28" s="18">
        <v>1</v>
      </c>
      <c r="DQ28" s="18">
        <v>1</v>
      </c>
      <c r="DR28" s="18">
        <v>1</v>
      </c>
      <c r="DS28" s="18">
        <v>1</v>
      </c>
      <c r="DT28" s="18">
        <f t="shared" si="14"/>
        <v>5</v>
      </c>
      <c r="DU28" s="19"/>
      <c r="DV28" s="20">
        <v>5</v>
      </c>
      <c r="DW28" s="20">
        <v>3</v>
      </c>
      <c r="DX28" s="20">
        <v>1</v>
      </c>
      <c r="DY28" s="20">
        <v>1</v>
      </c>
      <c r="DZ28" s="20">
        <v>1</v>
      </c>
      <c r="EA28" s="20">
        <v>1</v>
      </c>
      <c r="EB28" s="20">
        <v>1</v>
      </c>
      <c r="EC28" s="20">
        <v>1</v>
      </c>
      <c r="ED28" s="20">
        <v>1</v>
      </c>
      <c r="EE28" s="20">
        <v>1</v>
      </c>
      <c r="EF28" s="20">
        <f t="shared" si="15"/>
        <v>16</v>
      </c>
      <c r="EG28" s="19"/>
      <c r="EH28" s="22">
        <v>4</v>
      </c>
      <c r="EI28" s="22">
        <v>4</v>
      </c>
      <c r="EJ28" s="22">
        <v>4</v>
      </c>
      <c r="EK28" s="22">
        <v>4</v>
      </c>
      <c r="EL28" s="22">
        <v>4</v>
      </c>
      <c r="EM28" s="22">
        <v>4</v>
      </c>
      <c r="EN28" s="22">
        <v>4</v>
      </c>
      <c r="EO28" s="22">
        <v>4</v>
      </c>
      <c r="EP28" s="22">
        <v>4</v>
      </c>
      <c r="EQ28" s="22">
        <v>4</v>
      </c>
      <c r="ER28" s="22">
        <f t="shared" si="16"/>
        <v>40</v>
      </c>
      <c r="ES28" s="19"/>
    </row>
    <row r="29" spans="1:150" ht="16.5" customHeight="1">
      <c r="A29" s="61">
        <v>26</v>
      </c>
      <c r="B29" s="61">
        <v>2</v>
      </c>
      <c r="C29" s="59">
        <v>44251</v>
      </c>
      <c r="D29" s="60">
        <v>16.399999999999999</v>
      </c>
      <c r="E29" s="61">
        <v>1</v>
      </c>
      <c r="F29" s="61">
        <v>0</v>
      </c>
      <c r="G29" s="61">
        <v>0</v>
      </c>
      <c r="H29" s="98">
        <v>14.6</v>
      </c>
      <c r="I29" s="98">
        <v>4</v>
      </c>
      <c r="J29" s="104">
        <f t="shared" si="8"/>
        <v>1.3862943611198906</v>
      </c>
      <c r="K29" s="98">
        <v>334.7</v>
      </c>
      <c r="L29" s="93">
        <f t="shared" si="9"/>
        <v>5.8132346082172806</v>
      </c>
      <c r="M29" s="102">
        <v>5</v>
      </c>
      <c r="N29" s="101">
        <f t="shared" si="10"/>
        <v>1.6094379124341003</v>
      </c>
      <c r="O29" s="101">
        <v>3.54</v>
      </c>
      <c r="P29" s="61">
        <v>101</v>
      </c>
      <c r="Q29" s="101">
        <v>4.33</v>
      </c>
      <c r="R29" s="61">
        <v>114</v>
      </c>
      <c r="S29" s="61">
        <v>82</v>
      </c>
      <c r="T29" s="101">
        <v>3.46</v>
      </c>
      <c r="U29" s="61">
        <v>89</v>
      </c>
      <c r="V29" s="61">
        <v>41</v>
      </c>
      <c r="W29" s="93">
        <f t="shared" si="11"/>
        <v>3.713572066704308</v>
      </c>
      <c r="X29" s="93">
        <v>16.16</v>
      </c>
      <c r="Y29" s="93">
        <f t="shared" si="12"/>
        <v>2.7825390530929495</v>
      </c>
      <c r="Z29" s="61">
        <v>1</v>
      </c>
      <c r="AA29" s="61">
        <v>1</v>
      </c>
      <c r="AB29" s="61">
        <v>0</v>
      </c>
      <c r="AC29" s="61">
        <v>0</v>
      </c>
      <c r="AD29" s="61">
        <v>0</v>
      </c>
      <c r="AE29" s="61">
        <v>0</v>
      </c>
      <c r="AF29" s="61">
        <v>1</v>
      </c>
      <c r="AG29" s="61">
        <v>1</v>
      </c>
      <c r="AH29" s="61">
        <v>1</v>
      </c>
      <c r="AI29" s="17">
        <v>5</v>
      </c>
      <c r="AJ29" s="17">
        <v>5</v>
      </c>
      <c r="AK29" s="17">
        <v>5</v>
      </c>
      <c r="AL29" s="17">
        <v>5</v>
      </c>
      <c r="AM29" s="17">
        <v>5</v>
      </c>
      <c r="AN29" s="72" t="s">
        <v>61</v>
      </c>
      <c r="AO29" s="72" t="s">
        <v>61</v>
      </c>
      <c r="AP29" s="17">
        <f t="shared" si="0"/>
        <v>25</v>
      </c>
      <c r="AQ29" s="18">
        <v>1</v>
      </c>
      <c r="AR29" s="18">
        <v>1</v>
      </c>
      <c r="AS29" s="18">
        <v>1</v>
      </c>
      <c r="AT29" s="18">
        <v>1</v>
      </c>
      <c r="AU29" s="18">
        <v>1</v>
      </c>
      <c r="AV29" s="18">
        <f t="shared" si="1"/>
        <v>5</v>
      </c>
      <c r="AW29" s="19"/>
      <c r="AX29" s="20">
        <v>4</v>
      </c>
      <c r="AY29" s="20">
        <v>3</v>
      </c>
      <c r="AZ29" s="20">
        <v>0</v>
      </c>
      <c r="BA29" s="20">
        <v>1</v>
      </c>
      <c r="BB29" s="20">
        <v>1</v>
      </c>
      <c r="BC29" s="20">
        <v>1</v>
      </c>
      <c r="BD29" s="20">
        <v>1</v>
      </c>
      <c r="BE29" s="20">
        <v>1</v>
      </c>
      <c r="BF29" s="20">
        <v>1</v>
      </c>
      <c r="BG29" s="20">
        <v>1</v>
      </c>
      <c r="BH29" s="20">
        <f t="shared" si="2"/>
        <v>14</v>
      </c>
      <c r="BI29" s="19"/>
      <c r="BJ29" s="22">
        <v>4</v>
      </c>
      <c r="BK29" s="22">
        <v>4</v>
      </c>
      <c r="BL29" s="22">
        <v>5</v>
      </c>
      <c r="BM29" s="22">
        <v>5</v>
      </c>
      <c r="BN29" s="22">
        <v>5</v>
      </c>
      <c r="BO29" s="22">
        <v>3</v>
      </c>
      <c r="BP29" s="22">
        <v>5</v>
      </c>
      <c r="BQ29" s="22">
        <v>5</v>
      </c>
      <c r="BR29" s="22">
        <v>5</v>
      </c>
      <c r="BS29" s="22">
        <v>4</v>
      </c>
      <c r="BT29" s="22">
        <f t="shared" si="3"/>
        <v>45</v>
      </c>
      <c r="BU29" s="56"/>
      <c r="BV29" s="18">
        <v>1</v>
      </c>
      <c r="BW29" s="18">
        <v>1</v>
      </c>
      <c r="BX29" s="18">
        <v>1</v>
      </c>
      <c r="BY29" s="18">
        <v>1</v>
      </c>
      <c r="BZ29" s="18">
        <v>1</v>
      </c>
      <c r="CA29" s="18">
        <f t="shared" si="4"/>
        <v>5</v>
      </c>
      <c r="CB29" s="19"/>
      <c r="CC29" s="20">
        <v>5</v>
      </c>
      <c r="CD29" s="20">
        <v>4</v>
      </c>
      <c r="CE29" s="20">
        <v>1</v>
      </c>
      <c r="CF29" s="20">
        <v>1</v>
      </c>
      <c r="CG29" s="20">
        <v>1</v>
      </c>
      <c r="CH29" s="20">
        <v>1</v>
      </c>
      <c r="CI29" s="20">
        <v>1</v>
      </c>
      <c r="CJ29" s="20">
        <v>1</v>
      </c>
      <c r="CK29" s="20">
        <v>1</v>
      </c>
      <c r="CL29" s="20">
        <v>1</v>
      </c>
      <c r="CM29" s="20">
        <f t="shared" si="5"/>
        <v>17</v>
      </c>
      <c r="CN29" s="19"/>
      <c r="CO29" s="22">
        <v>5</v>
      </c>
      <c r="CP29" s="22">
        <v>5</v>
      </c>
      <c r="CQ29" s="22">
        <v>5</v>
      </c>
      <c r="CR29" s="22">
        <v>5</v>
      </c>
      <c r="CS29" s="22">
        <v>5</v>
      </c>
      <c r="CT29" s="22">
        <v>4</v>
      </c>
      <c r="CU29" s="22">
        <v>5</v>
      </c>
      <c r="CV29" s="22">
        <v>5</v>
      </c>
      <c r="CW29" s="22">
        <v>5</v>
      </c>
      <c r="CX29" s="22">
        <v>5</v>
      </c>
      <c r="CY29" s="22">
        <f t="shared" si="6"/>
        <v>49</v>
      </c>
      <c r="CZ29" s="19"/>
      <c r="DA29" s="57"/>
      <c r="DB29" s="21"/>
      <c r="DC29" s="21"/>
      <c r="DD29" s="21"/>
      <c r="DE29" s="21"/>
      <c r="DF29" s="56"/>
      <c r="DG29" s="58">
        <v>5</v>
      </c>
      <c r="DH29" s="17">
        <v>5</v>
      </c>
      <c r="DI29" s="17">
        <v>5</v>
      </c>
      <c r="DJ29" s="17">
        <v>5</v>
      </c>
      <c r="DK29" s="17">
        <v>5</v>
      </c>
      <c r="DL29" s="72" t="s">
        <v>67</v>
      </c>
      <c r="DM29" s="72" t="s">
        <v>67</v>
      </c>
      <c r="DN29" s="19">
        <f t="shared" si="13"/>
        <v>25</v>
      </c>
      <c r="DO29" s="18">
        <v>1</v>
      </c>
      <c r="DP29" s="18">
        <v>1</v>
      </c>
      <c r="DQ29" s="18">
        <v>1</v>
      </c>
      <c r="DR29" s="18">
        <v>1</v>
      </c>
      <c r="DS29" s="18">
        <v>1</v>
      </c>
      <c r="DT29" s="18">
        <f t="shared" si="14"/>
        <v>5</v>
      </c>
      <c r="DU29" s="19"/>
      <c r="DV29" s="20">
        <v>5</v>
      </c>
      <c r="DW29" s="20">
        <v>4</v>
      </c>
      <c r="DX29" s="20">
        <v>1</v>
      </c>
      <c r="DY29" s="20">
        <v>1</v>
      </c>
      <c r="DZ29" s="20">
        <v>1</v>
      </c>
      <c r="EA29" s="20">
        <v>1</v>
      </c>
      <c r="EB29" s="20">
        <v>1</v>
      </c>
      <c r="EC29" s="20">
        <v>1</v>
      </c>
      <c r="ED29" s="20">
        <v>1</v>
      </c>
      <c r="EE29" s="20">
        <v>1</v>
      </c>
      <c r="EF29" s="20">
        <f t="shared" si="15"/>
        <v>17</v>
      </c>
      <c r="EG29" s="19"/>
      <c r="EH29" s="22">
        <v>4</v>
      </c>
      <c r="EI29" s="22">
        <v>4</v>
      </c>
      <c r="EJ29" s="22">
        <v>5</v>
      </c>
      <c r="EK29" s="22">
        <v>5</v>
      </c>
      <c r="EL29" s="22">
        <v>5</v>
      </c>
      <c r="EM29" s="22">
        <v>5</v>
      </c>
      <c r="EN29" s="22">
        <v>5</v>
      </c>
      <c r="EO29" s="22">
        <v>5</v>
      </c>
      <c r="EP29" s="22">
        <v>5</v>
      </c>
      <c r="EQ29" s="22">
        <v>5</v>
      </c>
      <c r="ER29" s="22">
        <f t="shared" si="16"/>
        <v>48</v>
      </c>
      <c r="ES29" s="19"/>
    </row>
    <row r="30" spans="1:150" ht="16.5" customHeight="1">
      <c r="A30" s="61">
        <v>27</v>
      </c>
      <c r="B30" s="61">
        <v>2</v>
      </c>
      <c r="C30" s="59">
        <v>44251</v>
      </c>
      <c r="D30" s="60">
        <v>12.6</v>
      </c>
      <c r="E30" s="61">
        <v>1</v>
      </c>
      <c r="F30" s="61">
        <v>0</v>
      </c>
      <c r="G30" s="61">
        <v>0</v>
      </c>
      <c r="H30" s="98">
        <v>14.4</v>
      </c>
      <c r="I30" s="98">
        <v>1.7</v>
      </c>
      <c r="J30" s="104">
        <f t="shared" si="8"/>
        <v>0.53062825106217038</v>
      </c>
      <c r="K30" s="98">
        <v>135.1</v>
      </c>
      <c r="L30" s="93">
        <f t="shared" si="9"/>
        <v>4.9060152449661532</v>
      </c>
      <c r="M30" s="101">
        <v>2.81</v>
      </c>
      <c r="N30" s="101">
        <f t="shared" si="10"/>
        <v>1.0331844833456545</v>
      </c>
      <c r="O30" s="101">
        <v>3.63</v>
      </c>
      <c r="P30" s="61">
        <v>104</v>
      </c>
      <c r="Q30" s="101">
        <v>4.62</v>
      </c>
      <c r="R30" s="61">
        <v>122</v>
      </c>
      <c r="S30" s="61">
        <v>79</v>
      </c>
      <c r="T30" s="101">
        <v>3.24</v>
      </c>
      <c r="U30" s="61">
        <v>84</v>
      </c>
      <c r="V30" s="61">
        <v>10</v>
      </c>
      <c r="W30" s="93">
        <f t="shared" si="11"/>
        <v>2.3025850929940459</v>
      </c>
      <c r="X30" s="93">
        <v>2.56</v>
      </c>
      <c r="Y30" s="93">
        <f t="shared" si="12"/>
        <v>0.94000725849147115</v>
      </c>
      <c r="Z30" s="61">
        <v>1</v>
      </c>
      <c r="AA30" s="61">
        <v>0</v>
      </c>
      <c r="AB30" s="61">
        <v>1</v>
      </c>
      <c r="AC30" s="61">
        <v>0</v>
      </c>
      <c r="AD30" s="61">
        <v>1</v>
      </c>
      <c r="AE30" s="61">
        <v>0</v>
      </c>
      <c r="AF30" s="61">
        <v>1</v>
      </c>
      <c r="AG30" s="61">
        <v>1</v>
      </c>
      <c r="AH30" s="61">
        <v>1</v>
      </c>
      <c r="AI30" s="17">
        <v>5</v>
      </c>
      <c r="AJ30" s="17">
        <v>4</v>
      </c>
      <c r="AK30" s="17">
        <v>5</v>
      </c>
      <c r="AL30" s="17">
        <v>5</v>
      </c>
      <c r="AM30" s="17">
        <v>5</v>
      </c>
      <c r="AN30" s="72" t="s">
        <v>61</v>
      </c>
      <c r="AO30" s="72" t="s">
        <v>61</v>
      </c>
      <c r="AP30" s="17">
        <f t="shared" si="0"/>
        <v>24</v>
      </c>
      <c r="AQ30" s="18">
        <v>0</v>
      </c>
      <c r="AR30" s="18">
        <v>1</v>
      </c>
      <c r="AS30" s="18">
        <v>1</v>
      </c>
      <c r="AT30" s="18">
        <v>0</v>
      </c>
      <c r="AU30" s="18">
        <v>1</v>
      </c>
      <c r="AV30" s="18">
        <f t="shared" si="1"/>
        <v>3</v>
      </c>
      <c r="AW30" s="19"/>
      <c r="AX30" s="20">
        <v>4</v>
      </c>
      <c r="AY30" s="20">
        <v>3</v>
      </c>
      <c r="AZ30" s="20">
        <v>0</v>
      </c>
      <c r="BA30" s="20">
        <v>1</v>
      </c>
      <c r="BB30" s="20">
        <v>1</v>
      </c>
      <c r="BC30" s="20">
        <v>1</v>
      </c>
      <c r="BD30" s="20">
        <v>1</v>
      </c>
      <c r="BE30" s="20">
        <v>0</v>
      </c>
      <c r="BF30" s="20">
        <v>1</v>
      </c>
      <c r="BG30" s="20">
        <v>1</v>
      </c>
      <c r="BH30" s="20">
        <f t="shared" si="2"/>
        <v>13</v>
      </c>
      <c r="BI30" s="19"/>
      <c r="BJ30" s="22">
        <v>3</v>
      </c>
      <c r="BK30" s="22">
        <v>4</v>
      </c>
      <c r="BL30" s="22">
        <v>2</v>
      </c>
      <c r="BM30" s="22">
        <v>3</v>
      </c>
      <c r="BN30" s="22">
        <v>4</v>
      </c>
      <c r="BO30" s="22">
        <v>3</v>
      </c>
      <c r="BP30" s="22">
        <v>3</v>
      </c>
      <c r="BQ30" s="22">
        <v>3</v>
      </c>
      <c r="BR30" s="22">
        <v>3</v>
      </c>
      <c r="BS30" s="22">
        <v>4</v>
      </c>
      <c r="BT30" s="22">
        <f t="shared" si="3"/>
        <v>32</v>
      </c>
      <c r="BU30" s="56"/>
      <c r="BV30" s="18">
        <v>1</v>
      </c>
      <c r="BW30" s="18">
        <v>1</v>
      </c>
      <c r="BX30" s="18">
        <v>1</v>
      </c>
      <c r="BY30" s="18">
        <v>1</v>
      </c>
      <c r="BZ30" s="18">
        <v>1</v>
      </c>
      <c r="CA30" s="18">
        <f t="shared" si="4"/>
        <v>5</v>
      </c>
      <c r="CB30" s="19"/>
      <c r="CC30" s="20">
        <v>5</v>
      </c>
      <c r="CD30" s="20">
        <v>4</v>
      </c>
      <c r="CE30" s="20">
        <v>1</v>
      </c>
      <c r="CF30" s="20">
        <v>1</v>
      </c>
      <c r="CG30" s="20">
        <v>1</v>
      </c>
      <c r="CH30" s="20">
        <v>1</v>
      </c>
      <c r="CI30" s="20">
        <v>1</v>
      </c>
      <c r="CJ30" s="20">
        <v>1</v>
      </c>
      <c r="CK30" s="20">
        <v>1</v>
      </c>
      <c r="CL30" s="20">
        <v>1</v>
      </c>
      <c r="CM30" s="20">
        <f t="shared" si="5"/>
        <v>17</v>
      </c>
      <c r="CN30" s="19"/>
      <c r="CO30" s="22">
        <v>4</v>
      </c>
      <c r="CP30" s="22">
        <v>4</v>
      </c>
      <c r="CQ30" s="22">
        <v>4</v>
      </c>
      <c r="CR30" s="22">
        <v>4</v>
      </c>
      <c r="CS30" s="22">
        <v>4</v>
      </c>
      <c r="CT30" s="22">
        <v>4</v>
      </c>
      <c r="CU30" s="22">
        <v>4</v>
      </c>
      <c r="CV30" s="22">
        <v>4</v>
      </c>
      <c r="CW30" s="22">
        <v>4</v>
      </c>
      <c r="CX30" s="22">
        <v>4</v>
      </c>
      <c r="CY30" s="22">
        <f t="shared" si="6"/>
        <v>40</v>
      </c>
      <c r="CZ30" s="19"/>
      <c r="DA30" s="57"/>
      <c r="DB30" s="21"/>
      <c r="DC30" s="21"/>
      <c r="DD30" s="21"/>
      <c r="DE30" s="21"/>
      <c r="DF30" s="56"/>
      <c r="DG30" s="58">
        <v>4</v>
      </c>
      <c r="DH30" s="17">
        <v>5</v>
      </c>
      <c r="DI30" s="17">
        <v>5</v>
      </c>
      <c r="DJ30" s="17">
        <v>5</v>
      </c>
      <c r="DK30" s="17">
        <v>4</v>
      </c>
      <c r="DL30" s="72" t="s">
        <v>67</v>
      </c>
      <c r="DM30" s="72" t="s">
        <v>67</v>
      </c>
      <c r="DN30" s="19">
        <f t="shared" si="13"/>
        <v>23</v>
      </c>
      <c r="DO30" s="18">
        <v>1</v>
      </c>
      <c r="DP30" s="18">
        <v>1</v>
      </c>
      <c r="DQ30" s="18">
        <v>1</v>
      </c>
      <c r="DR30" s="18">
        <v>1</v>
      </c>
      <c r="DS30" s="18">
        <v>1</v>
      </c>
      <c r="DT30" s="18">
        <f t="shared" si="14"/>
        <v>5</v>
      </c>
      <c r="DU30" s="19"/>
      <c r="DV30" s="20">
        <v>5</v>
      </c>
      <c r="DW30" s="20">
        <v>4</v>
      </c>
      <c r="DX30" s="20">
        <v>1</v>
      </c>
      <c r="DY30" s="20">
        <v>1</v>
      </c>
      <c r="DZ30" s="20">
        <v>1</v>
      </c>
      <c r="EA30" s="20">
        <v>1</v>
      </c>
      <c r="EB30" s="20">
        <v>1</v>
      </c>
      <c r="EC30" s="20">
        <v>1</v>
      </c>
      <c r="ED30" s="20">
        <v>1</v>
      </c>
      <c r="EE30" s="20">
        <v>1</v>
      </c>
      <c r="EF30" s="20">
        <f t="shared" si="15"/>
        <v>17</v>
      </c>
      <c r="EG30" s="19"/>
      <c r="EH30" s="22">
        <v>4</v>
      </c>
      <c r="EI30" s="22">
        <v>4</v>
      </c>
      <c r="EJ30" s="22">
        <v>4</v>
      </c>
      <c r="EK30" s="22">
        <v>4</v>
      </c>
      <c r="EL30" s="22">
        <v>4</v>
      </c>
      <c r="EM30" s="22">
        <v>4</v>
      </c>
      <c r="EN30" s="22">
        <v>4</v>
      </c>
      <c r="EO30" s="22">
        <v>4</v>
      </c>
      <c r="EP30" s="22">
        <v>4</v>
      </c>
      <c r="EQ30" s="22">
        <v>4</v>
      </c>
      <c r="ER30" s="22">
        <f t="shared" si="16"/>
        <v>40</v>
      </c>
      <c r="ES30" s="19"/>
    </row>
    <row r="31" spans="1:150" ht="16.5" customHeight="1">
      <c r="A31" s="61">
        <v>28</v>
      </c>
      <c r="B31" s="61">
        <v>2</v>
      </c>
      <c r="C31" s="77">
        <v>44253</v>
      </c>
      <c r="D31" s="60">
        <v>13.4</v>
      </c>
      <c r="E31" s="61">
        <v>1</v>
      </c>
      <c r="F31" s="61">
        <v>0</v>
      </c>
      <c r="G31" s="61">
        <v>0</v>
      </c>
      <c r="H31" s="98">
        <v>13.9</v>
      </c>
      <c r="I31" s="98">
        <v>1.3</v>
      </c>
      <c r="J31" s="104">
        <f t="shared" si="8"/>
        <v>0.26236426446749106</v>
      </c>
      <c r="K31" s="98">
        <v>37.5</v>
      </c>
      <c r="L31" s="93">
        <f t="shared" si="9"/>
        <v>3.6243409329763652</v>
      </c>
      <c r="M31" s="101">
        <v>4.24</v>
      </c>
      <c r="N31" s="101">
        <f t="shared" si="10"/>
        <v>1.4445632692438664</v>
      </c>
      <c r="O31" s="101">
        <v>2.29</v>
      </c>
      <c r="P31" s="61">
        <v>76</v>
      </c>
      <c r="Q31" s="101">
        <v>2.61</v>
      </c>
      <c r="R31" s="61">
        <v>80</v>
      </c>
      <c r="S31" s="61">
        <v>88</v>
      </c>
      <c r="T31" s="101">
        <v>2.5099999999999998</v>
      </c>
      <c r="U31" s="61">
        <v>74</v>
      </c>
      <c r="V31" s="61">
        <v>13</v>
      </c>
      <c r="W31" s="93">
        <f t="shared" si="11"/>
        <v>2.5649493574615367</v>
      </c>
      <c r="X31" s="93">
        <v>6.2</v>
      </c>
      <c r="Y31" s="93">
        <f t="shared" si="12"/>
        <v>1.824549292051046</v>
      </c>
      <c r="Z31" s="61">
        <v>1</v>
      </c>
      <c r="AA31" s="61">
        <v>0</v>
      </c>
      <c r="AB31" s="61">
        <v>1</v>
      </c>
      <c r="AC31" s="71">
        <v>1</v>
      </c>
      <c r="AD31" s="61">
        <v>0</v>
      </c>
      <c r="AE31" s="61">
        <v>0</v>
      </c>
      <c r="AF31" s="61">
        <v>1</v>
      </c>
      <c r="AG31" s="61">
        <v>0</v>
      </c>
      <c r="AH31" s="61">
        <v>1</v>
      </c>
      <c r="AI31" s="17">
        <v>5</v>
      </c>
      <c r="AJ31" s="17">
        <v>4</v>
      </c>
      <c r="AK31" s="17">
        <v>5</v>
      </c>
      <c r="AL31" s="17">
        <v>5</v>
      </c>
      <c r="AM31" s="17">
        <v>2</v>
      </c>
      <c r="AN31" s="72" t="s">
        <v>61</v>
      </c>
      <c r="AO31" s="72" t="s">
        <v>61</v>
      </c>
      <c r="AP31" s="17">
        <f t="shared" si="0"/>
        <v>21</v>
      </c>
      <c r="AQ31" s="18">
        <v>1</v>
      </c>
      <c r="AR31" s="18">
        <v>1</v>
      </c>
      <c r="AS31" s="18">
        <v>1</v>
      </c>
      <c r="AT31" s="18">
        <v>1</v>
      </c>
      <c r="AU31" s="18">
        <v>1</v>
      </c>
      <c r="AV31" s="18">
        <f t="shared" si="1"/>
        <v>5</v>
      </c>
      <c r="AW31" s="19"/>
      <c r="AX31" s="20">
        <v>5</v>
      </c>
      <c r="AY31" s="20">
        <v>1</v>
      </c>
      <c r="AZ31" s="20">
        <v>0</v>
      </c>
      <c r="BA31" s="20">
        <v>0</v>
      </c>
      <c r="BB31" s="20">
        <v>0</v>
      </c>
      <c r="BC31" s="20">
        <v>1</v>
      </c>
      <c r="BD31" s="20">
        <v>1</v>
      </c>
      <c r="BE31" s="20">
        <v>1</v>
      </c>
      <c r="BF31" s="20">
        <v>0</v>
      </c>
      <c r="BG31" s="20">
        <v>1</v>
      </c>
      <c r="BH31" s="20">
        <f t="shared" si="2"/>
        <v>10</v>
      </c>
      <c r="BI31" s="19"/>
      <c r="BJ31" s="22">
        <v>3</v>
      </c>
      <c r="BK31" s="22">
        <v>2</v>
      </c>
      <c r="BL31" s="22">
        <v>3</v>
      </c>
      <c r="BM31" s="22">
        <v>3</v>
      </c>
      <c r="BN31" s="22">
        <v>2</v>
      </c>
      <c r="BO31" s="22">
        <v>3</v>
      </c>
      <c r="BP31" s="22">
        <v>3</v>
      </c>
      <c r="BQ31" s="22">
        <v>3</v>
      </c>
      <c r="BR31" s="22">
        <v>3</v>
      </c>
      <c r="BS31" s="22">
        <v>4</v>
      </c>
      <c r="BT31" s="22">
        <f t="shared" si="3"/>
        <v>29</v>
      </c>
      <c r="BU31" s="56"/>
      <c r="BV31" s="18">
        <v>1</v>
      </c>
      <c r="BW31" s="18">
        <v>0</v>
      </c>
      <c r="BX31" s="18">
        <v>1</v>
      </c>
      <c r="BY31" s="18">
        <v>1</v>
      </c>
      <c r="BZ31" s="18">
        <v>1</v>
      </c>
      <c r="CA31" s="18">
        <f t="shared" si="4"/>
        <v>4</v>
      </c>
      <c r="CB31" s="19"/>
      <c r="CC31" s="20">
        <v>5</v>
      </c>
      <c r="CD31" s="20">
        <v>2</v>
      </c>
      <c r="CE31" s="20">
        <v>1</v>
      </c>
      <c r="CF31" s="20">
        <v>1</v>
      </c>
      <c r="CG31" s="20">
        <v>0</v>
      </c>
      <c r="CH31" s="20">
        <v>1</v>
      </c>
      <c r="CI31" s="20">
        <v>1</v>
      </c>
      <c r="CJ31" s="20">
        <v>1</v>
      </c>
      <c r="CK31" s="20">
        <v>1</v>
      </c>
      <c r="CL31" s="20">
        <v>1</v>
      </c>
      <c r="CM31" s="20">
        <f t="shared" si="5"/>
        <v>14</v>
      </c>
      <c r="CN31" s="19"/>
      <c r="CO31" s="22">
        <v>3</v>
      </c>
      <c r="CP31" s="22">
        <v>2</v>
      </c>
      <c r="CQ31" s="22">
        <v>4</v>
      </c>
      <c r="CR31" s="22">
        <v>4</v>
      </c>
      <c r="CS31" s="22">
        <v>4</v>
      </c>
      <c r="CT31" s="22">
        <v>4</v>
      </c>
      <c r="CU31" s="22">
        <v>4</v>
      </c>
      <c r="CV31" s="22">
        <v>4</v>
      </c>
      <c r="CW31" s="22">
        <v>4</v>
      </c>
      <c r="CX31" s="22">
        <v>3</v>
      </c>
      <c r="CY31" s="22">
        <f t="shared" si="6"/>
        <v>36</v>
      </c>
      <c r="CZ31" s="19"/>
      <c r="DA31" s="57"/>
      <c r="DB31" s="21"/>
      <c r="DC31" s="21"/>
      <c r="DD31" s="21"/>
      <c r="DE31" s="21"/>
      <c r="DF31" s="56"/>
      <c r="DG31" s="58">
        <v>5</v>
      </c>
      <c r="DH31" s="17">
        <v>5</v>
      </c>
      <c r="DI31" s="17">
        <v>5</v>
      </c>
      <c r="DJ31" s="17">
        <v>5</v>
      </c>
      <c r="DK31" s="17">
        <v>5</v>
      </c>
      <c r="DL31" s="72" t="s">
        <v>68</v>
      </c>
      <c r="DM31" s="72" t="s">
        <v>68</v>
      </c>
      <c r="DN31" s="19">
        <f t="shared" si="13"/>
        <v>25</v>
      </c>
      <c r="DO31" s="18">
        <v>1</v>
      </c>
      <c r="DP31" s="18">
        <v>1</v>
      </c>
      <c r="DQ31" s="18">
        <v>1</v>
      </c>
      <c r="DR31" s="18">
        <v>1</v>
      </c>
      <c r="DS31" s="18">
        <v>1</v>
      </c>
      <c r="DT31" s="18">
        <f t="shared" si="14"/>
        <v>5</v>
      </c>
      <c r="DU31" s="19"/>
      <c r="DV31" s="20">
        <v>5</v>
      </c>
      <c r="DW31" s="20">
        <v>3</v>
      </c>
      <c r="DX31" s="20">
        <v>0</v>
      </c>
      <c r="DY31" s="20">
        <v>1</v>
      </c>
      <c r="DZ31" s="20">
        <v>0</v>
      </c>
      <c r="EA31" s="20">
        <v>1</v>
      </c>
      <c r="EB31" s="20">
        <v>1</v>
      </c>
      <c r="EC31" s="20">
        <v>1</v>
      </c>
      <c r="ED31" s="20">
        <v>1</v>
      </c>
      <c r="EE31" s="20">
        <v>1</v>
      </c>
      <c r="EF31" s="20">
        <f t="shared" si="15"/>
        <v>14</v>
      </c>
      <c r="EG31" s="19"/>
      <c r="EH31" s="22">
        <v>2</v>
      </c>
      <c r="EI31" s="22">
        <v>2</v>
      </c>
      <c r="EJ31" s="22">
        <v>4</v>
      </c>
      <c r="EK31" s="22">
        <v>5</v>
      </c>
      <c r="EL31" s="22">
        <v>5</v>
      </c>
      <c r="EM31" s="22">
        <v>5</v>
      </c>
      <c r="EN31" s="22">
        <v>5</v>
      </c>
      <c r="EO31" s="22">
        <v>5</v>
      </c>
      <c r="EP31" s="22">
        <v>5</v>
      </c>
      <c r="EQ31" s="22">
        <v>4</v>
      </c>
      <c r="ER31" s="22">
        <f t="shared" si="16"/>
        <v>42</v>
      </c>
      <c r="ES31" s="19"/>
    </row>
    <row r="32" spans="1:150" ht="16.5" customHeight="1">
      <c r="A32" s="61">
        <v>29</v>
      </c>
      <c r="B32" s="61">
        <v>2</v>
      </c>
      <c r="C32" s="59">
        <v>44253</v>
      </c>
      <c r="D32" s="60">
        <v>13</v>
      </c>
      <c r="E32" s="61">
        <v>2</v>
      </c>
      <c r="F32" s="61">
        <v>0</v>
      </c>
      <c r="G32" s="61">
        <v>0</v>
      </c>
      <c r="H32" s="98">
        <v>12.2</v>
      </c>
      <c r="I32" s="98">
        <v>2</v>
      </c>
      <c r="J32" s="104">
        <f t="shared" si="8"/>
        <v>0.69314718055994529</v>
      </c>
      <c r="K32" s="98">
        <v>1821.2</v>
      </c>
      <c r="L32" s="93">
        <f t="shared" si="9"/>
        <v>7.5072509034606272</v>
      </c>
      <c r="M32" s="101">
        <v>9.0500000000000007</v>
      </c>
      <c r="N32" s="101">
        <f t="shared" si="10"/>
        <v>2.2027647577118348</v>
      </c>
      <c r="O32" s="101">
        <v>2.62</v>
      </c>
      <c r="P32" s="61">
        <v>75</v>
      </c>
      <c r="Q32" s="101">
        <v>2.97</v>
      </c>
      <c r="R32" s="61">
        <v>70</v>
      </c>
      <c r="S32" s="61">
        <v>88</v>
      </c>
      <c r="T32" s="101">
        <v>3.06</v>
      </c>
      <c r="U32" s="61">
        <v>84</v>
      </c>
      <c r="V32" s="61">
        <v>17</v>
      </c>
      <c r="W32" s="93">
        <f t="shared" si="11"/>
        <v>2.8332133440562162</v>
      </c>
      <c r="X32" s="93">
        <v>50</v>
      </c>
      <c r="Y32" s="93">
        <f t="shared" si="12"/>
        <v>3.912023005428146</v>
      </c>
      <c r="Z32" s="61">
        <v>1</v>
      </c>
      <c r="AA32" s="61">
        <v>1</v>
      </c>
      <c r="AB32" s="61">
        <v>0</v>
      </c>
      <c r="AC32" s="61">
        <v>1</v>
      </c>
      <c r="AD32" s="61">
        <v>1</v>
      </c>
      <c r="AE32" s="61">
        <v>0</v>
      </c>
      <c r="AF32" s="61">
        <v>1</v>
      </c>
      <c r="AG32" s="61">
        <v>1</v>
      </c>
      <c r="AH32" s="61">
        <v>1</v>
      </c>
      <c r="AI32" s="17">
        <v>5</v>
      </c>
      <c r="AJ32" s="17">
        <v>4</v>
      </c>
      <c r="AK32" s="17">
        <v>5</v>
      </c>
      <c r="AL32" s="17">
        <v>5</v>
      </c>
      <c r="AM32" s="17">
        <v>3</v>
      </c>
      <c r="AN32" s="72" t="s">
        <v>61</v>
      </c>
      <c r="AO32" s="72" t="s">
        <v>61</v>
      </c>
      <c r="AP32" s="17">
        <f t="shared" si="0"/>
        <v>22</v>
      </c>
      <c r="AQ32" s="18">
        <v>1</v>
      </c>
      <c r="AR32" s="18">
        <v>1</v>
      </c>
      <c r="AS32" s="18">
        <v>1</v>
      </c>
      <c r="AT32" s="18">
        <v>1</v>
      </c>
      <c r="AU32" s="18">
        <v>1</v>
      </c>
      <c r="AV32" s="18">
        <f t="shared" si="1"/>
        <v>5</v>
      </c>
      <c r="AW32" s="19"/>
      <c r="AX32" s="20">
        <v>3</v>
      </c>
      <c r="AY32" s="20">
        <v>1</v>
      </c>
      <c r="AZ32" s="20">
        <v>0</v>
      </c>
      <c r="BA32" s="20">
        <v>1</v>
      </c>
      <c r="BB32" s="20">
        <v>1</v>
      </c>
      <c r="BC32" s="20">
        <v>1</v>
      </c>
      <c r="BD32" s="20">
        <v>1</v>
      </c>
      <c r="BE32" s="20">
        <v>1</v>
      </c>
      <c r="BF32" s="20">
        <v>0</v>
      </c>
      <c r="BG32" s="20">
        <v>1</v>
      </c>
      <c r="BH32" s="20">
        <f t="shared" si="2"/>
        <v>10</v>
      </c>
      <c r="BI32" s="19"/>
      <c r="BJ32" s="22">
        <v>4</v>
      </c>
      <c r="BK32" s="22">
        <v>3</v>
      </c>
      <c r="BL32" s="22">
        <v>4</v>
      </c>
      <c r="BM32" s="22">
        <v>5</v>
      </c>
      <c r="BN32" s="22">
        <v>4</v>
      </c>
      <c r="BO32" s="22">
        <v>3</v>
      </c>
      <c r="BP32" s="22">
        <v>5</v>
      </c>
      <c r="BQ32" s="22">
        <v>5</v>
      </c>
      <c r="BR32" s="22">
        <v>4</v>
      </c>
      <c r="BS32" s="22">
        <v>4</v>
      </c>
      <c r="BT32" s="22">
        <f t="shared" si="3"/>
        <v>41</v>
      </c>
      <c r="BU32" s="56"/>
      <c r="BV32" s="18">
        <v>1</v>
      </c>
      <c r="BW32" s="18">
        <v>1</v>
      </c>
      <c r="BX32" s="18">
        <v>1</v>
      </c>
      <c r="BY32" s="18">
        <v>1</v>
      </c>
      <c r="BZ32" s="18">
        <v>1</v>
      </c>
      <c r="CA32" s="18">
        <f t="shared" si="4"/>
        <v>5</v>
      </c>
      <c r="CB32" s="19"/>
      <c r="CC32" s="20">
        <v>4</v>
      </c>
      <c r="CD32" s="20">
        <v>4</v>
      </c>
      <c r="CE32" s="20">
        <v>1</v>
      </c>
      <c r="CF32" s="20">
        <v>1</v>
      </c>
      <c r="CG32" s="20">
        <v>1</v>
      </c>
      <c r="CH32" s="20">
        <v>1</v>
      </c>
      <c r="CI32" s="20">
        <v>1</v>
      </c>
      <c r="CJ32" s="20">
        <v>1</v>
      </c>
      <c r="CK32" s="20">
        <v>1</v>
      </c>
      <c r="CL32" s="20">
        <v>1</v>
      </c>
      <c r="CM32" s="20">
        <f t="shared" si="5"/>
        <v>16</v>
      </c>
      <c r="CN32" s="19"/>
      <c r="CO32" s="22">
        <v>5</v>
      </c>
      <c r="CP32" s="22">
        <v>4</v>
      </c>
      <c r="CQ32" s="22">
        <v>4</v>
      </c>
      <c r="CR32" s="22">
        <v>5</v>
      </c>
      <c r="CS32" s="22">
        <v>4</v>
      </c>
      <c r="CT32" s="22">
        <v>4</v>
      </c>
      <c r="CU32" s="22">
        <v>5</v>
      </c>
      <c r="CV32" s="22">
        <v>5</v>
      </c>
      <c r="CW32" s="22">
        <v>4</v>
      </c>
      <c r="CX32" s="22">
        <v>4</v>
      </c>
      <c r="CY32" s="22">
        <f t="shared" si="6"/>
        <v>44</v>
      </c>
      <c r="CZ32" s="19"/>
      <c r="DA32" s="57"/>
      <c r="DB32" s="21"/>
      <c r="DC32" s="21"/>
      <c r="DD32" s="21"/>
      <c r="DE32" s="21"/>
      <c r="DF32" s="56"/>
      <c r="DG32" s="58">
        <v>5</v>
      </c>
      <c r="DH32" s="17">
        <v>5</v>
      </c>
      <c r="DI32" s="17">
        <v>5</v>
      </c>
      <c r="DJ32" s="17">
        <v>5</v>
      </c>
      <c r="DK32" s="17">
        <v>4</v>
      </c>
      <c r="DL32" s="72" t="s">
        <v>67</v>
      </c>
      <c r="DM32" s="72" t="s">
        <v>67</v>
      </c>
      <c r="DN32" s="19">
        <f t="shared" si="13"/>
        <v>24</v>
      </c>
      <c r="DO32" s="18">
        <v>1</v>
      </c>
      <c r="DP32" s="18">
        <v>1</v>
      </c>
      <c r="DQ32" s="18">
        <v>1</v>
      </c>
      <c r="DR32" s="18">
        <v>1</v>
      </c>
      <c r="DS32" s="18">
        <v>1</v>
      </c>
      <c r="DT32" s="18">
        <f t="shared" si="14"/>
        <v>5</v>
      </c>
      <c r="DU32" s="19"/>
      <c r="DV32" s="20">
        <v>5</v>
      </c>
      <c r="DW32" s="20">
        <v>4</v>
      </c>
      <c r="DX32" s="20">
        <v>1</v>
      </c>
      <c r="DY32" s="20">
        <v>1</v>
      </c>
      <c r="DZ32" s="20">
        <v>1</v>
      </c>
      <c r="EA32" s="20">
        <v>1</v>
      </c>
      <c r="EB32" s="20">
        <v>1</v>
      </c>
      <c r="EC32" s="20">
        <v>1</v>
      </c>
      <c r="ED32" s="20">
        <v>1</v>
      </c>
      <c r="EE32" s="20">
        <v>1</v>
      </c>
      <c r="EF32" s="20">
        <f t="shared" si="15"/>
        <v>17</v>
      </c>
      <c r="EG32" s="19"/>
      <c r="EH32" s="22">
        <v>4</v>
      </c>
      <c r="EI32" s="22">
        <v>4</v>
      </c>
      <c r="EJ32" s="22">
        <v>5</v>
      </c>
      <c r="EK32" s="22">
        <v>5</v>
      </c>
      <c r="EL32" s="22">
        <v>4</v>
      </c>
      <c r="EM32" s="22">
        <v>4</v>
      </c>
      <c r="EN32" s="22">
        <v>5</v>
      </c>
      <c r="EO32" s="22">
        <v>5</v>
      </c>
      <c r="EP32" s="22">
        <v>4</v>
      </c>
      <c r="EQ32" s="22">
        <v>4</v>
      </c>
      <c r="ER32" s="22">
        <f t="shared" si="16"/>
        <v>44</v>
      </c>
      <c r="ES32" s="19"/>
    </row>
    <row r="33" spans="1:149" ht="16.5" customHeight="1">
      <c r="A33" s="61">
        <v>30</v>
      </c>
      <c r="B33" s="61">
        <v>2</v>
      </c>
      <c r="C33" s="59">
        <v>44265</v>
      </c>
      <c r="D33" s="60">
        <v>15.1</v>
      </c>
      <c r="E33" s="61">
        <v>1</v>
      </c>
      <c r="F33" s="61">
        <v>0</v>
      </c>
      <c r="G33" s="61">
        <v>0</v>
      </c>
      <c r="H33" s="98">
        <v>13.7</v>
      </c>
      <c r="I33" s="98">
        <v>7.5</v>
      </c>
      <c r="J33" s="104">
        <f t="shared" si="8"/>
        <v>2.0149030205422647</v>
      </c>
      <c r="K33" s="98">
        <v>1072.9000000000001</v>
      </c>
      <c r="L33" s="93">
        <f t="shared" si="9"/>
        <v>6.978120541642701</v>
      </c>
      <c r="M33" s="101">
        <v>56.8</v>
      </c>
      <c r="N33" s="101">
        <f t="shared" si="10"/>
        <v>4.0395363257271057</v>
      </c>
      <c r="O33" s="101">
        <v>3.57</v>
      </c>
      <c r="P33" s="61">
        <v>98</v>
      </c>
      <c r="Q33" s="101">
        <v>3.75</v>
      </c>
      <c r="R33" s="61">
        <v>95</v>
      </c>
      <c r="S33" s="61">
        <v>95</v>
      </c>
      <c r="T33" s="101">
        <v>5.59</v>
      </c>
      <c r="U33" s="61">
        <v>139</v>
      </c>
      <c r="V33" s="61">
        <v>47</v>
      </c>
      <c r="W33" s="93">
        <f t="shared" si="11"/>
        <v>3.8501476017100584</v>
      </c>
      <c r="X33" s="93">
        <v>9.83</v>
      </c>
      <c r="Y33" s="93">
        <f t="shared" si="12"/>
        <v>2.2854389341590751</v>
      </c>
      <c r="Z33" s="61">
        <v>1</v>
      </c>
      <c r="AA33" s="61">
        <v>1</v>
      </c>
      <c r="AB33" s="61">
        <v>1</v>
      </c>
      <c r="AC33" s="61">
        <v>1</v>
      </c>
      <c r="AD33" s="61">
        <v>1</v>
      </c>
      <c r="AE33" s="61">
        <v>1</v>
      </c>
      <c r="AF33" s="61">
        <v>1</v>
      </c>
      <c r="AG33" s="61">
        <v>1</v>
      </c>
      <c r="AH33" s="61">
        <v>1</v>
      </c>
      <c r="AI33" s="17">
        <v>3</v>
      </c>
      <c r="AJ33" s="17">
        <v>1</v>
      </c>
      <c r="AK33" s="17">
        <v>4</v>
      </c>
      <c r="AL33" s="17">
        <v>5</v>
      </c>
      <c r="AM33" s="17">
        <v>2</v>
      </c>
      <c r="AN33" s="72" t="s">
        <v>62</v>
      </c>
      <c r="AO33" s="72" t="s">
        <v>62</v>
      </c>
      <c r="AP33" s="17">
        <f t="shared" si="0"/>
        <v>15</v>
      </c>
      <c r="AQ33" s="18">
        <v>1</v>
      </c>
      <c r="AR33" s="18">
        <v>1</v>
      </c>
      <c r="AS33" s="18">
        <v>1</v>
      </c>
      <c r="AT33" s="18">
        <v>1</v>
      </c>
      <c r="AU33" s="18">
        <v>1</v>
      </c>
      <c r="AV33" s="18">
        <f t="shared" si="1"/>
        <v>5</v>
      </c>
      <c r="AW33" s="19"/>
      <c r="AX33" s="20">
        <v>4</v>
      </c>
      <c r="AY33" s="20">
        <v>1</v>
      </c>
      <c r="AZ33" s="20">
        <v>1</v>
      </c>
      <c r="BA33" s="20">
        <v>0</v>
      </c>
      <c r="BB33" s="20">
        <v>0</v>
      </c>
      <c r="BC33" s="20">
        <v>1</v>
      </c>
      <c r="BD33" s="20">
        <v>1</v>
      </c>
      <c r="BE33" s="20">
        <v>0</v>
      </c>
      <c r="BF33" s="20">
        <v>1</v>
      </c>
      <c r="BG33" s="20">
        <v>1</v>
      </c>
      <c r="BH33" s="20">
        <f t="shared" si="2"/>
        <v>10</v>
      </c>
      <c r="BI33" s="19"/>
      <c r="BJ33" s="22">
        <v>5</v>
      </c>
      <c r="BK33" s="22">
        <v>4</v>
      </c>
      <c r="BL33" s="22">
        <v>4</v>
      </c>
      <c r="BM33" s="22">
        <v>5</v>
      </c>
      <c r="BN33" s="22">
        <v>4</v>
      </c>
      <c r="BO33" s="22">
        <v>3</v>
      </c>
      <c r="BP33" s="22">
        <v>4</v>
      </c>
      <c r="BQ33" s="22">
        <v>4</v>
      </c>
      <c r="BR33" s="22">
        <v>5</v>
      </c>
      <c r="BS33" s="22">
        <v>4</v>
      </c>
      <c r="BT33" s="22">
        <f t="shared" si="3"/>
        <v>42</v>
      </c>
      <c r="BU33" s="56"/>
      <c r="BV33" s="18">
        <v>1</v>
      </c>
      <c r="BW33" s="18">
        <v>1</v>
      </c>
      <c r="BX33" s="18">
        <v>1</v>
      </c>
      <c r="BY33" s="18">
        <v>1</v>
      </c>
      <c r="BZ33" s="18">
        <v>1</v>
      </c>
      <c r="CA33" s="18">
        <f t="shared" si="4"/>
        <v>5</v>
      </c>
      <c r="CB33" s="19"/>
      <c r="CC33" s="20">
        <v>5</v>
      </c>
      <c r="CD33" s="20">
        <v>3</v>
      </c>
      <c r="CE33" s="20">
        <v>1</v>
      </c>
      <c r="CF33" s="20">
        <v>1</v>
      </c>
      <c r="CG33" s="20">
        <v>1</v>
      </c>
      <c r="CH33" s="20">
        <v>1</v>
      </c>
      <c r="CI33" s="20">
        <v>1</v>
      </c>
      <c r="CJ33" s="20">
        <v>1</v>
      </c>
      <c r="CK33" s="20">
        <v>1</v>
      </c>
      <c r="CL33" s="20">
        <v>1</v>
      </c>
      <c r="CM33" s="20">
        <f t="shared" si="5"/>
        <v>16</v>
      </c>
      <c r="CN33" s="19"/>
      <c r="CO33" s="22">
        <v>5</v>
      </c>
      <c r="CP33" s="22">
        <v>4</v>
      </c>
      <c r="CQ33" s="22">
        <v>4</v>
      </c>
      <c r="CR33" s="22">
        <v>4</v>
      </c>
      <c r="CS33" s="22">
        <v>4</v>
      </c>
      <c r="CT33" s="22">
        <v>3</v>
      </c>
      <c r="CU33" s="22">
        <v>4</v>
      </c>
      <c r="CV33" s="22">
        <v>5</v>
      </c>
      <c r="CW33" s="22">
        <v>4</v>
      </c>
      <c r="CX33" s="22">
        <v>4</v>
      </c>
      <c r="CY33" s="22">
        <f t="shared" si="6"/>
        <v>41</v>
      </c>
      <c r="CZ33" s="19"/>
      <c r="DA33" s="57"/>
      <c r="DB33" s="21"/>
      <c r="DC33" s="21"/>
      <c r="DD33" s="21"/>
      <c r="DE33" s="21"/>
      <c r="DF33" s="56"/>
      <c r="DG33" s="58">
        <v>3</v>
      </c>
      <c r="DH33" s="17">
        <v>1</v>
      </c>
      <c r="DI33" s="17">
        <v>5</v>
      </c>
      <c r="DJ33" s="17">
        <v>5</v>
      </c>
      <c r="DK33" s="17">
        <v>3</v>
      </c>
      <c r="DL33" s="72" t="s">
        <v>68</v>
      </c>
      <c r="DM33" s="72" t="s">
        <v>68</v>
      </c>
      <c r="DN33" s="19">
        <f t="shared" si="13"/>
        <v>17</v>
      </c>
      <c r="DO33" s="18">
        <v>1</v>
      </c>
      <c r="DP33" s="18">
        <v>1</v>
      </c>
      <c r="DQ33" s="18">
        <v>1</v>
      </c>
      <c r="DR33" s="18">
        <v>1</v>
      </c>
      <c r="DS33" s="18">
        <v>1</v>
      </c>
      <c r="DT33" s="18">
        <f t="shared" si="14"/>
        <v>5</v>
      </c>
      <c r="DU33" s="19"/>
      <c r="DV33" s="20">
        <v>5</v>
      </c>
      <c r="DW33" s="20">
        <v>3</v>
      </c>
      <c r="DX33" s="20">
        <v>1</v>
      </c>
      <c r="DY33" s="20">
        <v>1</v>
      </c>
      <c r="DZ33" s="20">
        <v>1</v>
      </c>
      <c r="EA33" s="20">
        <v>1</v>
      </c>
      <c r="EB33" s="20">
        <v>1</v>
      </c>
      <c r="EC33" s="20">
        <v>1</v>
      </c>
      <c r="ED33" s="20">
        <v>1</v>
      </c>
      <c r="EE33" s="20">
        <v>1</v>
      </c>
      <c r="EF33" s="20">
        <f t="shared" si="15"/>
        <v>16</v>
      </c>
      <c r="EG33" s="19"/>
      <c r="EH33" s="22">
        <v>5</v>
      </c>
      <c r="EI33" s="22">
        <v>3</v>
      </c>
      <c r="EJ33" s="22">
        <v>3</v>
      </c>
      <c r="EK33" s="22">
        <v>4</v>
      </c>
      <c r="EL33" s="22">
        <v>4</v>
      </c>
      <c r="EM33" s="22">
        <v>3</v>
      </c>
      <c r="EN33" s="22">
        <v>4</v>
      </c>
      <c r="EO33" s="22">
        <v>4</v>
      </c>
      <c r="EP33" s="22">
        <v>4</v>
      </c>
      <c r="EQ33" s="22">
        <v>5</v>
      </c>
      <c r="ER33" s="22">
        <f t="shared" si="16"/>
        <v>39</v>
      </c>
      <c r="ES33" s="19"/>
    </row>
    <row r="34" spans="1:149" ht="16.5" customHeight="1">
      <c r="D34" s="60"/>
      <c r="BU34" s="97"/>
      <c r="DF34" s="97"/>
    </row>
    <row r="35" spans="1:149" ht="16.5" customHeight="1">
      <c r="BU35" s="97"/>
      <c r="DF35" s="97"/>
    </row>
    <row r="36" spans="1:149" ht="16.5" customHeight="1">
      <c r="BU36" s="97"/>
      <c r="DF36" s="97"/>
    </row>
    <row r="37" spans="1:149" ht="16.5" customHeight="1">
      <c r="BU37" s="97"/>
      <c r="DF37" s="97"/>
    </row>
    <row r="38" spans="1:149" ht="16.5" customHeight="1">
      <c r="BU38" s="97"/>
      <c r="DF38" s="97"/>
    </row>
    <row r="39" spans="1:149" ht="16.5" customHeight="1">
      <c r="BU39" s="97"/>
      <c r="DF39" s="97"/>
    </row>
    <row r="40" spans="1:149" ht="16.5" customHeight="1">
      <c r="BU40" s="97"/>
      <c r="DF40" s="97"/>
    </row>
    <row r="41" spans="1:149" ht="16.5" customHeight="1">
      <c r="BU41" s="97"/>
      <c r="DF41" s="97"/>
    </row>
    <row r="42" spans="1:149" ht="16.5" customHeight="1">
      <c r="BU42" s="97"/>
      <c r="DF42" s="97"/>
    </row>
    <row r="43" spans="1:149" ht="16.5" customHeight="1">
      <c r="BU43" s="97"/>
      <c r="DF43" s="97"/>
    </row>
    <row r="44" spans="1:149" ht="16.5" customHeight="1">
      <c r="BU44" s="97"/>
      <c r="DF44" s="97"/>
    </row>
    <row r="45" spans="1:149" ht="16.5" customHeight="1">
      <c r="BU45" s="97"/>
      <c r="DF45" s="97"/>
    </row>
    <row r="46" spans="1:149" ht="16.5" customHeight="1">
      <c r="BU46" s="97"/>
      <c r="DF46" s="97"/>
    </row>
    <row r="47" spans="1:149" ht="16.5" customHeight="1">
      <c r="BU47" s="97"/>
      <c r="DF47" s="97"/>
    </row>
    <row r="48" spans="1:149" ht="16.5" customHeight="1">
      <c r="BU48" s="97"/>
      <c r="DF48" s="97"/>
    </row>
    <row r="49" spans="73:110" ht="16.5" customHeight="1">
      <c r="BU49" s="97"/>
      <c r="DF49" s="97"/>
    </row>
    <row r="50" spans="73:110" ht="16.5" customHeight="1">
      <c r="BU50" s="97"/>
      <c r="DF50" s="97"/>
    </row>
    <row r="51" spans="73:110" ht="16.5" customHeight="1">
      <c r="BU51" s="97"/>
      <c r="DF51" s="97"/>
    </row>
    <row r="52" spans="73:110" ht="16.5" customHeight="1">
      <c r="BU52" s="97"/>
      <c r="DF52" s="97"/>
    </row>
    <row r="53" spans="73:110" ht="16.5" customHeight="1">
      <c r="BU53" s="97"/>
      <c r="DF53" s="97"/>
    </row>
    <row r="54" spans="73:110" ht="16.5" customHeight="1">
      <c r="BU54" s="97"/>
      <c r="DF54" s="97"/>
    </row>
    <row r="55" spans="73:110" ht="16.5" customHeight="1">
      <c r="BU55" s="97"/>
      <c r="DF55" s="97"/>
    </row>
    <row r="56" spans="73:110" ht="16.5" customHeight="1">
      <c r="BU56" s="97"/>
      <c r="DF56" s="97"/>
    </row>
    <row r="57" spans="73:110" ht="16.5" customHeight="1">
      <c r="BU57" s="97"/>
      <c r="DF57" s="97"/>
    </row>
    <row r="58" spans="73:110" ht="16.5" customHeight="1">
      <c r="BU58" s="97"/>
      <c r="DF58" s="97"/>
    </row>
    <row r="59" spans="73:110" ht="16.5" customHeight="1">
      <c r="BU59" s="97"/>
      <c r="DF59" s="97"/>
    </row>
    <row r="60" spans="73:110" ht="16.5" customHeight="1">
      <c r="BU60" s="97"/>
      <c r="DF60" s="97"/>
    </row>
    <row r="61" spans="73:110" ht="16.5" customHeight="1">
      <c r="BU61" s="97"/>
      <c r="DF61" s="97"/>
    </row>
    <row r="62" spans="73:110" ht="16.5" customHeight="1">
      <c r="BU62" s="97"/>
      <c r="DF62" s="97"/>
    </row>
    <row r="63" spans="73:110" ht="16.5" customHeight="1">
      <c r="BU63" s="97"/>
      <c r="DF63" s="97"/>
    </row>
    <row r="64" spans="73:110" ht="16.5" customHeight="1">
      <c r="BU64" s="97"/>
      <c r="DF64" s="97"/>
    </row>
    <row r="65" spans="73:110" ht="16.5" customHeight="1">
      <c r="BU65" s="97"/>
      <c r="DF65" s="97"/>
    </row>
    <row r="66" spans="73:110" ht="16.5" customHeight="1">
      <c r="BU66" s="97"/>
      <c r="DF66" s="97"/>
    </row>
    <row r="67" spans="73:110" ht="16.5" customHeight="1">
      <c r="BU67" s="97"/>
      <c r="DF67" s="97"/>
    </row>
    <row r="68" spans="73:110" ht="16.5" customHeight="1">
      <c r="BU68" s="97"/>
      <c r="DF68" s="97"/>
    </row>
    <row r="69" spans="73:110" ht="16.5" customHeight="1">
      <c r="BU69" s="97"/>
      <c r="DF69" s="97"/>
    </row>
    <row r="70" spans="73:110" ht="16.5" customHeight="1">
      <c r="BU70" s="97"/>
      <c r="DF70" s="97"/>
    </row>
    <row r="71" spans="73:110" ht="16.5" customHeight="1">
      <c r="BU71" s="97"/>
      <c r="DF71" s="97"/>
    </row>
    <row r="72" spans="73:110" ht="16.5" customHeight="1">
      <c r="BU72" s="97"/>
      <c r="DF72" s="97"/>
    </row>
    <row r="73" spans="73:110" ht="16.5" customHeight="1">
      <c r="BU73" s="97"/>
      <c r="DF73" s="97"/>
    </row>
    <row r="74" spans="73:110" ht="16.5" customHeight="1">
      <c r="BU74" s="97"/>
      <c r="DF74" s="97"/>
    </row>
    <row r="75" spans="73:110" ht="16.5" customHeight="1">
      <c r="BU75" s="97"/>
      <c r="DF75" s="97"/>
    </row>
    <row r="76" spans="73:110" ht="16.5" customHeight="1">
      <c r="BU76" s="97"/>
      <c r="DF76" s="97"/>
    </row>
    <row r="77" spans="73:110" ht="16.5" customHeight="1">
      <c r="BU77" s="97"/>
      <c r="DF77" s="97"/>
    </row>
    <row r="78" spans="73:110" ht="16.5" customHeight="1">
      <c r="BU78" s="97"/>
      <c r="DF78" s="97"/>
    </row>
    <row r="79" spans="73:110" ht="16.5" customHeight="1">
      <c r="BU79" s="97"/>
      <c r="DF79" s="97"/>
    </row>
    <row r="80" spans="73:110" ht="16.5" customHeight="1">
      <c r="BU80" s="97"/>
      <c r="DF80" s="97"/>
    </row>
    <row r="81" spans="73:110" ht="16.5" customHeight="1">
      <c r="BU81" s="97"/>
      <c r="DF81" s="97"/>
    </row>
    <row r="82" spans="73:110" ht="16.5" customHeight="1">
      <c r="BU82" s="97"/>
      <c r="DF82" s="97"/>
    </row>
    <row r="83" spans="73:110" ht="16.5" customHeight="1">
      <c r="BU83" s="97"/>
      <c r="DF83" s="97"/>
    </row>
    <row r="84" spans="73:110" ht="16.5" customHeight="1">
      <c r="BU84" s="97"/>
      <c r="DF84" s="97"/>
    </row>
    <row r="85" spans="73:110" ht="16.5" customHeight="1">
      <c r="BU85" s="97"/>
      <c r="DF85" s="97"/>
    </row>
    <row r="86" spans="73:110" ht="16.5" customHeight="1">
      <c r="BU86" s="97"/>
      <c r="DF86" s="97"/>
    </row>
    <row r="87" spans="73:110" ht="16.5" customHeight="1">
      <c r="BU87" s="97"/>
      <c r="DF87" s="97"/>
    </row>
    <row r="88" spans="73:110" ht="16.5" customHeight="1">
      <c r="BU88" s="97"/>
      <c r="DF88" s="97"/>
    </row>
    <row r="89" spans="73:110" ht="16.5" customHeight="1">
      <c r="BU89" s="97"/>
      <c r="DF89" s="97"/>
    </row>
    <row r="90" spans="73:110" ht="16.5" customHeight="1">
      <c r="BU90" s="97"/>
      <c r="DF90" s="97"/>
    </row>
    <row r="91" spans="73:110" ht="16.5" customHeight="1">
      <c r="BU91" s="97"/>
      <c r="DF91" s="97"/>
    </row>
    <row r="92" spans="73:110" ht="16.5" customHeight="1">
      <c r="BU92" s="97"/>
      <c r="DF92" s="97"/>
    </row>
    <row r="93" spans="73:110" ht="16.5" customHeight="1">
      <c r="BU93" s="97"/>
      <c r="DF93" s="97"/>
    </row>
    <row r="94" spans="73:110" ht="16.5" customHeight="1">
      <c r="BU94" s="97"/>
      <c r="DF94" s="97"/>
    </row>
    <row r="95" spans="73:110" ht="16.5" customHeight="1">
      <c r="BU95" s="97"/>
      <c r="DF95" s="97"/>
    </row>
    <row r="96" spans="73:110" ht="16.5" customHeight="1">
      <c r="BU96" s="97"/>
      <c r="DF96" s="97"/>
    </row>
    <row r="97" spans="73:110" ht="16.5" customHeight="1">
      <c r="BU97" s="97"/>
      <c r="DF97" s="97"/>
    </row>
    <row r="98" spans="73:110" ht="16.5" customHeight="1">
      <c r="BU98" s="97"/>
      <c r="DF98" s="97"/>
    </row>
    <row r="99" spans="73:110" ht="16.5" customHeight="1">
      <c r="BU99" s="97"/>
      <c r="DF99" s="97"/>
    </row>
    <row r="100" spans="73:110" ht="16.5" customHeight="1">
      <c r="BU100" s="97"/>
      <c r="DF100" s="97"/>
    </row>
  </sheetData>
  <mergeCells count="15">
    <mergeCell ref="DG1:ES1"/>
    <mergeCell ref="AI1:BU1"/>
    <mergeCell ref="BV1:DF1"/>
    <mergeCell ref="AI2:AO2"/>
    <mergeCell ref="AQ2:AU2"/>
    <mergeCell ref="AX2:BG2"/>
    <mergeCell ref="BV2:BZ2"/>
    <mergeCell ref="BJ2:BS2"/>
    <mergeCell ref="DO2:DS2"/>
    <mergeCell ref="DV2:EE2"/>
    <mergeCell ref="EH2:EQ2"/>
    <mergeCell ref="CC2:CL2"/>
    <mergeCell ref="CO2:CX2"/>
    <mergeCell ref="DG2:DM2"/>
    <mergeCell ref="DA2:DE2"/>
  </mergeCells>
  <phoneticPr fontId="5" type="noConversion"/>
  <pageMargins left="0.7" right="0.7" top="0.75" bottom="0.75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workbookViewId="0">
      <selection activeCell="B23" sqref="B23"/>
    </sheetView>
  </sheetViews>
  <sheetFormatPr defaultColWidth="14.375" defaultRowHeight="15" customHeight="1"/>
  <cols>
    <col min="1" max="1" width="16.375" customWidth="1"/>
    <col min="2" max="2" width="17.375" customWidth="1"/>
    <col min="3" max="3" width="13.125" customWidth="1"/>
    <col min="4" max="6" width="8.75" customWidth="1"/>
  </cols>
  <sheetData>
    <row r="1" spans="1:6" ht="16.5" customHeight="1">
      <c r="A1" t="s">
        <v>49</v>
      </c>
      <c r="B1" t="s">
        <v>50</v>
      </c>
    </row>
    <row r="2" spans="1:6" ht="16.5" customHeight="1">
      <c r="A2" t="s">
        <v>51</v>
      </c>
      <c r="B2" t="s">
        <v>52</v>
      </c>
    </row>
    <row r="3" spans="1:6" ht="16.5" customHeight="1">
      <c r="A3" t="s">
        <v>53</v>
      </c>
      <c r="B3" t="s">
        <v>54</v>
      </c>
    </row>
    <row r="4" spans="1:6" ht="16.5" customHeight="1">
      <c r="A4" t="s">
        <v>55</v>
      </c>
      <c r="B4" t="s">
        <v>56</v>
      </c>
      <c r="C4" t="s">
        <v>57</v>
      </c>
    </row>
    <row r="5" spans="1:6" ht="16.5" customHeight="1">
      <c r="A5" t="s">
        <v>47</v>
      </c>
      <c r="B5" t="s">
        <v>56</v>
      </c>
      <c r="C5" t="s">
        <v>57</v>
      </c>
      <c r="D5" s="92" t="s">
        <v>89</v>
      </c>
    </row>
    <row r="6" spans="1:6" ht="16.5" customHeight="1">
      <c r="D6" s="92"/>
    </row>
    <row r="7" spans="1:6" ht="16.5" customHeight="1"/>
    <row r="8" spans="1:6" ht="16.5" customHeight="1"/>
    <row r="9" spans="1:6" ht="16.5" customHeight="1"/>
    <row r="10" spans="1:6" ht="16.5" customHeight="1"/>
    <row r="11" spans="1:6" ht="16.5" customHeight="1">
      <c r="A11" t="s">
        <v>46</v>
      </c>
      <c r="B11" t="s">
        <v>58</v>
      </c>
      <c r="C11" s="92" t="s">
        <v>88</v>
      </c>
      <c r="D11" s="92" t="s">
        <v>90</v>
      </c>
      <c r="E11" s="92" t="s">
        <v>91</v>
      </c>
      <c r="F11" s="92" t="s">
        <v>92</v>
      </c>
    </row>
    <row r="12" spans="1:6" ht="16.5" customHeight="1">
      <c r="A12" t="s">
        <v>47</v>
      </c>
      <c r="B12" t="s">
        <v>58</v>
      </c>
      <c r="C12" s="92" t="s">
        <v>88</v>
      </c>
    </row>
    <row r="13" spans="1:6" ht="15" customHeight="1">
      <c r="A13" s="92" t="s">
        <v>95</v>
      </c>
      <c r="C13" s="92" t="s">
        <v>88</v>
      </c>
    </row>
    <row r="14" spans="1:6" ht="16.5" customHeight="1">
      <c r="A14" s="92" t="s">
        <v>96</v>
      </c>
      <c r="B14" t="s">
        <v>60</v>
      </c>
      <c r="C14" t="s">
        <v>59</v>
      </c>
    </row>
    <row r="15" spans="1:6" ht="15" customHeight="1">
      <c r="A15" s="92" t="s">
        <v>93</v>
      </c>
      <c r="C15" s="92" t="s">
        <v>94</v>
      </c>
    </row>
    <row r="16" spans="1:6" ht="16.5" customHeight="1">
      <c r="A16" s="92" t="s">
        <v>77</v>
      </c>
      <c r="B16" s="92" t="s">
        <v>78</v>
      </c>
      <c r="C16" s="92" t="s">
        <v>79</v>
      </c>
    </row>
    <row r="17" spans="1:3" ht="16.5" customHeight="1">
      <c r="A17" s="92" t="s">
        <v>80</v>
      </c>
      <c r="B17" s="92" t="s">
        <v>81</v>
      </c>
      <c r="C17" s="92" t="s">
        <v>82</v>
      </c>
    </row>
    <row r="18" spans="1:3" ht="16.5" customHeight="1"/>
    <row r="19" spans="1:3" ht="16.5" customHeight="1"/>
    <row r="20" spans="1:3" ht="16.5" customHeight="1"/>
    <row r="21" spans="1:3" ht="16.5" customHeight="1"/>
    <row r="22" spans="1:3" ht="16.5" customHeight="1"/>
    <row r="23" spans="1:3" ht="16.5" customHeight="1"/>
    <row r="24" spans="1:3" ht="16.5" customHeight="1"/>
    <row r="25" spans="1:3" ht="16.5" customHeight="1"/>
    <row r="26" spans="1:3" ht="16.5" customHeight="1"/>
    <row r="27" spans="1:3" ht="16.5" customHeight="1"/>
    <row r="28" spans="1:3" ht="16.5" customHeight="1"/>
    <row r="29" spans="1:3" ht="16.5" customHeight="1"/>
    <row r="30" spans="1:3" ht="16.5" customHeight="1"/>
    <row r="31" spans="1:3" ht="16.5" customHeight="1"/>
    <row r="32" spans="1:3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</sheetData>
  <phoneticPr fontId="5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VR교육명단 1차</vt:lpstr>
      <vt:lpstr>VR교육명단 2차</vt:lpstr>
      <vt:lpstr>코드명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김미나</dc:creator>
  <cp:lastModifiedBy>Windows 사용자</cp:lastModifiedBy>
  <cp:lastPrinted>2021-01-25T01:44:27Z</cp:lastPrinted>
  <dcterms:created xsi:type="dcterms:W3CDTF">2013-01-11T07:06:51Z</dcterms:created>
  <dcterms:modified xsi:type="dcterms:W3CDTF">2022-06-08T01:05:43Z</dcterms:modified>
</cp:coreProperties>
</file>